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angnu Romai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5" i="1" l="1"/>
  <c r="J5" i="1"/>
  <c r="I6" i="1"/>
  <c r="J6" i="1"/>
  <c r="I7" i="1"/>
  <c r="J7" i="1"/>
  <c r="I8" i="1"/>
  <c r="J8" i="1"/>
  <c r="I10" i="1"/>
  <c r="J10" i="1"/>
  <c r="I11" i="1"/>
  <c r="J11" i="1"/>
  <c r="I12" i="1"/>
  <c r="J12" i="1"/>
  <c r="I14" i="1"/>
  <c r="J14" i="1"/>
  <c r="I15" i="1"/>
  <c r="J15" i="1"/>
  <c r="I16" i="1"/>
  <c r="J16" i="1"/>
  <c r="I18" i="1"/>
  <c r="J18" i="1"/>
  <c r="I19" i="1"/>
  <c r="J19" i="1"/>
  <c r="I20" i="1"/>
  <c r="J20" i="1"/>
  <c r="I22" i="1"/>
  <c r="J22" i="1"/>
  <c r="I23" i="1"/>
  <c r="J23" i="1"/>
  <c r="I24" i="1"/>
  <c r="J24" i="1"/>
  <c r="I26" i="1"/>
  <c r="J26" i="1"/>
  <c r="I27" i="1"/>
  <c r="J27" i="1"/>
  <c r="I28" i="1"/>
  <c r="J28" i="1"/>
  <c r="I30" i="1"/>
  <c r="J30" i="1"/>
  <c r="I31" i="1"/>
  <c r="J31" i="1"/>
  <c r="I32" i="1"/>
  <c r="J32" i="1"/>
  <c r="I34" i="1"/>
  <c r="J34" i="1"/>
  <c r="I35" i="1"/>
  <c r="J35" i="1"/>
  <c r="I36" i="1"/>
  <c r="J36" i="1"/>
  <c r="I38" i="1"/>
  <c r="J38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8" i="1"/>
  <c r="J48" i="1"/>
  <c r="I49" i="1"/>
  <c r="J49" i="1"/>
  <c r="I50" i="1"/>
  <c r="J50" i="1"/>
  <c r="I51" i="1"/>
  <c r="J51" i="1"/>
  <c r="I53" i="1"/>
  <c r="J53" i="1"/>
  <c r="I54" i="1"/>
  <c r="J54" i="1"/>
  <c r="I55" i="1"/>
  <c r="J55" i="1"/>
  <c r="I56" i="1"/>
  <c r="J56" i="1"/>
  <c r="I57" i="1"/>
  <c r="J57" i="1"/>
  <c r="I58" i="1"/>
  <c r="J58" i="1"/>
  <c r="I60" i="1"/>
  <c r="J60" i="1"/>
  <c r="I61" i="1"/>
  <c r="J61" i="1"/>
  <c r="I62" i="1"/>
  <c r="J62" i="1"/>
  <c r="I63" i="1"/>
  <c r="J63" i="1"/>
  <c r="I64" i="1"/>
  <c r="J64" i="1"/>
  <c r="I66" i="1"/>
  <c r="J66" i="1"/>
  <c r="I67" i="1"/>
  <c r="J67" i="1"/>
  <c r="I68" i="1"/>
  <c r="J68" i="1"/>
  <c r="I69" i="1"/>
  <c r="J69" i="1"/>
  <c r="I70" i="1"/>
  <c r="J70" i="1"/>
  <c r="I71" i="1"/>
  <c r="J71" i="1"/>
  <c r="I73" i="1"/>
  <c r="J73" i="1"/>
  <c r="I74" i="1"/>
  <c r="J74" i="1"/>
  <c r="I75" i="1"/>
  <c r="J75" i="1"/>
  <c r="I76" i="1"/>
  <c r="J76" i="1"/>
  <c r="I79" i="1"/>
  <c r="J79" i="1"/>
  <c r="I80" i="1"/>
  <c r="J80" i="1"/>
  <c r="I81" i="1"/>
  <c r="J81" i="1"/>
  <c r="I82" i="1"/>
  <c r="J82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8" i="1"/>
  <c r="J118" i="1"/>
  <c r="J4" i="1"/>
  <c r="I4" i="1"/>
  <c r="H21" i="1"/>
  <c r="H17" i="1"/>
  <c r="G9" i="1"/>
  <c r="H9" i="1"/>
  <c r="I9" i="1" l="1"/>
  <c r="J116" i="1"/>
  <c r="I116" i="1"/>
  <c r="I100" i="1"/>
  <c r="J100" i="1"/>
  <c r="I83" i="1"/>
  <c r="J83" i="1"/>
  <c r="J77" i="1"/>
  <c r="I77" i="1"/>
  <c r="J72" i="1"/>
  <c r="I72" i="1"/>
  <c r="I65" i="1"/>
  <c r="J65" i="1"/>
  <c r="J78" i="1" s="1"/>
  <c r="J59" i="1"/>
  <c r="I59" i="1"/>
  <c r="J52" i="1"/>
  <c r="I52" i="1"/>
  <c r="J47" i="1"/>
  <c r="I47" i="1"/>
  <c r="J37" i="1"/>
  <c r="I37" i="1"/>
  <c r="J29" i="1"/>
  <c r="I29" i="1"/>
  <c r="J25" i="1"/>
  <c r="I25" i="1"/>
  <c r="J21" i="1"/>
  <c r="I21" i="1"/>
  <c r="J17" i="1"/>
  <c r="I17" i="1"/>
  <c r="J9" i="1"/>
  <c r="I78" i="1" l="1"/>
  <c r="C116" i="1" l="1"/>
  <c r="E9" i="1"/>
  <c r="D116" i="1" l="1"/>
  <c r="E116" i="1"/>
  <c r="F116" i="1"/>
  <c r="G116" i="1"/>
  <c r="H116" i="1"/>
  <c r="D100" i="1"/>
  <c r="E100" i="1"/>
  <c r="F100" i="1"/>
  <c r="G100" i="1"/>
  <c r="H100" i="1"/>
  <c r="C100" i="1"/>
  <c r="D83" i="1"/>
  <c r="E83" i="1"/>
  <c r="F83" i="1"/>
  <c r="G83" i="1"/>
  <c r="H83" i="1"/>
  <c r="C83" i="1"/>
  <c r="D77" i="1"/>
  <c r="E77" i="1"/>
  <c r="F77" i="1"/>
  <c r="G77" i="1"/>
  <c r="H77" i="1"/>
  <c r="C77" i="1"/>
  <c r="D72" i="1"/>
  <c r="E72" i="1"/>
  <c r="F72" i="1"/>
  <c r="G72" i="1"/>
  <c r="H72" i="1"/>
  <c r="C72" i="1"/>
  <c r="D65" i="1"/>
  <c r="E65" i="1"/>
  <c r="F65" i="1"/>
  <c r="G65" i="1"/>
  <c r="H65" i="1"/>
  <c r="C65" i="1"/>
  <c r="C78" i="1" s="1"/>
  <c r="D59" i="1"/>
  <c r="E59" i="1"/>
  <c r="F59" i="1"/>
  <c r="G59" i="1"/>
  <c r="H59" i="1"/>
  <c r="C59" i="1"/>
  <c r="D52" i="1"/>
  <c r="E52" i="1"/>
  <c r="F52" i="1"/>
  <c r="G52" i="1"/>
  <c r="H52" i="1"/>
  <c r="C52" i="1"/>
  <c r="D47" i="1"/>
  <c r="E47" i="1"/>
  <c r="F47" i="1"/>
  <c r="G47" i="1"/>
  <c r="H47" i="1"/>
  <c r="C47" i="1"/>
  <c r="D37" i="1"/>
  <c r="E37" i="1"/>
  <c r="F37" i="1"/>
  <c r="G37" i="1"/>
  <c r="H37" i="1"/>
  <c r="C37" i="1"/>
  <c r="D33" i="1"/>
  <c r="E33" i="1"/>
  <c r="F33" i="1"/>
  <c r="G33" i="1"/>
  <c r="I33" i="1" s="1"/>
  <c r="H33" i="1"/>
  <c r="J33" i="1" s="1"/>
  <c r="C33" i="1"/>
  <c r="D29" i="1"/>
  <c r="E29" i="1"/>
  <c r="F29" i="1"/>
  <c r="G29" i="1"/>
  <c r="H29" i="1"/>
  <c r="C29" i="1"/>
  <c r="D25" i="1"/>
  <c r="E25" i="1"/>
  <c r="F25" i="1"/>
  <c r="G25" i="1"/>
  <c r="H25" i="1"/>
  <c r="C25" i="1"/>
  <c r="D21" i="1"/>
  <c r="E21" i="1"/>
  <c r="F21" i="1"/>
  <c r="G21" i="1"/>
  <c r="C21" i="1"/>
  <c r="D17" i="1"/>
  <c r="E17" i="1"/>
  <c r="F17" i="1"/>
  <c r="G17" i="1"/>
  <c r="C17" i="1"/>
  <c r="F9" i="1"/>
  <c r="D13" i="1"/>
  <c r="E13" i="1"/>
  <c r="I13" i="1" s="1"/>
  <c r="F13" i="1"/>
  <c r="J13" i="1" s="1"/>
  <c r="C13" i="1"/>
  <c r="D9" i="1"/>
  <c r="C9" i="1"/>
  <c r="I39" i="1" l="1"/>
  <c r="I117" i="1" s="1"/>
  <c r="I119" i="1" s="1"/>
  <c r="J39" i="1"/>
  <c r="J117" i="1" s="1"/>
  <c r="J119" i="1" s="1"/>
  <c r="H78" i="1"/>
  <c r="F78" i="1"/>
  <c r="C39" i="1"/>
  <c r="H39" i="1"/>
  <c r="F39" i="1"/>
  <c r="D39" i="1"/>
  <c r="G39" i="1"/>
  <c r="E39" i="1"/>
  <c r="G78" i="1"/>
  <c r="E78" i="1"/>
  <c r="D78" i="1"/>
  <c r="D117" i="1" l="1"/>
  <c r="D119" i="1" s="1"/>
  <c r="C117" i="1"/>
  <c r="C119" i="1" s="1"/>
  <c r="E117" i="1"/>
  <c r="E119" i="1" s="1"/>
  <c r="F117" i="1"/>
  <c r="F119" i="1" s="1"/>
  <c r="H117" i="1"/>
  <c r="H119" i="1" s="1"/>
  <c r="G117" i="1"/>
  <c r="G119" i="1" s="1"/>
</calcChain>
</file>

<file path=xl/sharedStrings.xml><?xml version="1.0" encoding="utf-8"?>
<sst xmlns="http://schemas.openxmlformats.org/spreadsheetml/2006/main" count="187" uniqueCount="120">
  <si>
    <t>Sr. No</t>
  </si>
  <si>
    <t>Name of Component</t>
  </si>
  <si>
    <t xml:space="preserve">Habitat Improvement </t>
  </si>
  <si>
    <t>Biological Works</t>
  </si>
  <si>
    <t>i</t>
  </si>
  <si>
    <t xml:space="preserve">Aforestation of Degraded forset land </t>
  </si>
  <si>
    <t xml:space="preserve">New </t>
  </si>
  <si>
    <t>Maint.</t>
  </si>
  <si>
    <t>Sub Total(i)</t>
  </si>
  <si>
    <t>ii</t>
  </si>
  <si>
    <t xml:space="preserve">Bamboo/Shrubs Plantation </t>
  </si>
  <si>
    <t>Sub Total (ii)</t>
  </si>
  <si>
    <t>iii</t>
  </si>
  <si>
    <t>Enrichment Planation</t>
  </si>
  <si>
    <t>Sub Total (iii)</t>
  </si>
  <si>
    <t>iv</t>
  </si>
  <si>
    <t>Assisted Natural Re-genration</t>
  </si>
  <si>
    <t>Sub Total (iv)</t>
  </si>
  <si>
    <t>v</t>
  </si>
  <si>
    <t>NTFP</t>
  </si>
  <si>
    <t>vi</t>
  </si>
  <si>
    <t xml:space="preserve">Nursery Development </t>
  </si>
  <si>
    <t>Sub Total (vi)</t>
  </si>
  <si>
    <t>vii</t>
  </si>
  <si>
    <t xml:space="preserve">Treatment of Culturable waste Land </t>
  </si>
  <si>
    <t>Sub Total (vii)</t>
  </si>
  <si>
    <t>viii</t>
  </si>
  <si>
    <t>Sub Total (viii)</t>
  </si>
  <si>
    <t>ix</t>
  </si>
  <si>
    <t>Floristic Survey of Project Area</t>
  </si>
  <si>
    <t xml:space="preserve">Total Provision </t>
  </si>
  <si>
    <t>Phy</t>
  </si>
  <si>
    <t>Fin</t>
  </si>
  <si>
    <t>Sub Total (v)</t>
  </si>
  <si>
    <t>Treatment of Alpaine Pasture</t>
  </si>
  <si>
    <t>G. Total (1)</t>
  </si>
  <si>
    <t>Soil And Moisture Conservation</t>
  </si>
  <si>
    <t>a</t>
  </si>
  <si>
    <t>Land Slide/Slip Stablization</t>
  </si>
  <si>
    <t>b</t>
  </si>
  <si>
    <t>Nallah Stablization</t>
  </si>
  <si>
    <t>c</t>
  </si>
  <si>
    <t>River Bank Stablization</t>
  </si>
  <si>
    <t>d</t>
  </si>
  <si>
    <t>Road Side avenue plntation</t>
  </si>
  <si>
    <t>e</t>
  </si>
  <si>
    <t>Establisment of Silt Observatories Observation and Measurement of Soil/Silt</t>
  </si>
  <si>
    <t>G.Total (2)</t>
  </si>
  <si>
    <t>Protection of Forests</t>
  </si>
  <si>
    <t>Fire Protection</t>
  </si>
  <si>
    <t>Maint of fire line &amp; controlled burning</t>
  </si>
  <si>
    <t>Incentive to Mahila Mandal &amp; Staf hlp groups</t>
  </si>
  <si>
    <t>G. Total (3)</t>
  </si>
  <si>
    <t xml:space="preserve">Protection and management of wildlife </t>
  </si>
  <si>
    <t>C/O Water Holes</t>
  </si>
  <si>
    <t>Sign and Slogan Boards</t>
  </si>
  <si>
    <t>Plantation of Wild Fruit bearing planation</t>
  </si>
  <si>
    <t>Camping Equipments(in Kind)</t>
  </si>
  <si>
    <t xml:space="preserve">Wildlife census </t>
  </si>
  <si>
    <t>G. Total (4)</t>
  </si>
  <si>
    <t>Mitigation of Human Wild life Conflict</t>
  </si>
  <si>
    <t>Eco Development Activivies</t>
  </si>
  <si>
    <t>Village support activities</t>
  </si>
  <si>
    <t>Construction Cattle Ponds</t>
  </si>
  <si>
    <t>Vaccintion of Domstic Cattle</t>
  </si>
  <si>
    <t>Sub-Total (a)</t>
  </si>
  <si>
    <t>b)</t>
  </si>
  <si>
    <t>Fulel saving devices</t>
  </si>
  <si>
    <t>Construction of Crematoria</t>
  </si>
  <si>
    <t>Distribution of Solar Lights</t>
  </si>
  <si>
    <t>Distribution of LPG  Cylinders</t>
  </si>
  <si>
    <t>Solar Geyser 100Ltrs</t>
  </si>
  <si>
    <t>Solar Geyser 200Ltrs</t>
  </si>
  <si>
    <t>Sub- Total (b)</t>
  </si>
  <si>
    <t>c)</t>
  </si>
  <si>
    <t>Income Generation Activitis(IGA)</t>
  </si>
  <si>
    <t>Vermicomposting &amp; Organic Faring</t>
  </si>
  <si>
    <t>Bee Keeping</t>
  </si>
  <si>
    <t xml:space="preserve">Animal Husbandry &amp; Dairy Development </t>
  </si>
  <si>
    <t>Sub Total ( c)</t>
  </si>
  <si>
    <t xml:space="preserve">G. Total </t>
  </si>
  <si>
    <t xml:space="preserve">Eco-Tourism Development </t>
  </si>
  <si>
    <t>Const. of Trekking Routes</t>
  </si>
  <si>
    <t>Development of Camping Sites</t>
  </si>
  <si>
    <t>Mint. Of Mandli Log &amp; Cmping Site</t>
  </si>
  <si>
    <t>G. Total (6)</t>
  </si>
  <si>
    <t>Forest Infrastructure</t>
  </si>
  <si>
    <t>Maint. Of Range Office &amp; Quarters</t>
  </si>
  <si>
    <t>Maint of Staff Quraters</t>
  </si>
  <si>
    <t>Maint of Gurd Quarters</t>
  </si>
  <si>
    <t>Maint. Of Forest Rest house</t>
  </si>
  <si>
    <t>Const. of Seminar/Meeting Hall</t>
  </si>
  <si>
    <t xml:space="preserve">Boundary Wall to Division ofice Complex </t>
  </si>
  <si>
    <t>Const. of fencing wall for DFO &amp; ACF Residence Complex</t>
  </si>
  <si>
    <t>Const./Maint. Of B/Path and I/Paths</t>
  </si>
  <si>
    <t>Special Repair of Bridal Path</t>
  </si>
  <si>
    <t>Maint. Of Existing Inspection Path</t>
  </si>
  <si>
    <t>Const./ Repair of Bridges</t>
  </si>
  <si>
    <t>Const. of Bridges</t>
  </si>
  <si>
    <t>Maint. Of Existing Bridges</t>
  </si>
  <si>
    <t>Const. Maint. Of   Bulding</t>
  </si>
  <si>
    <t>G.Total (7)</t>
  </si>
  <si>
    <t>Research &amp; Studies</t>
  </si>
  <si>
    <t>Traning of Forest Officers/Officials in India &amp; Abroad</t>
  </si>
  <si>
    <t>Publicity, Nature Awareness Camp, Expose Visit, Training of CBO's &amp; Extension Programme/Workshop</t>
  </si>
  <si>
    <t>Monitoring &amp; Evaluation Activities</t>
  </si>
  <si>
    <t>Operation Suport</t>
  </si>
  <si>
    <t>OE</t>
  </si>
  <si>
    <t>T.A</t>
  </si>
  <si>
    <t>Purchase of Computers</t>
  </si>
  <si>
    <t>Office Equipments etc.</t>
  </si>
  <si>
    <t>Books &amp; Periodicals</t>
  </si>
  <si>
    <t>Amenities to Staff &amp; Labour</t>
  </si>
  <si>
    <t>G. Total (1-12)</t>
  </si>
  <si>
    <t xml:space="preserve">G.Total </t>
  </si>
  <si>
    <t>Achieved During the 2012-13</t>
  </si>
  <si>
    <t xml:space="preserve">Tangnu Romai CAT Plan (297 lac) </t>
  </si>
  <si>
    <t>Total Achievement upto 2013-14 (31.03.2014) with CAMPA Funds</t>
  </si>
  <si>
    <t>Contingencies 10% or Total outlay &amp; other Ancillary Works</t>
  </si>
  <si>
    <t>Total Achievement upto 31.03.2014 With CAMPA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</si>
</sst>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activeCell="I2" sqref="I2:J2"/>
    </sheetView>
  </sheetViews>
  <sheetFormatPr defaultRowHeight="15.75" x14ac:dyDescent="0.25"/>
  <cols>
    <col min="1" max="1" width="4.28515625" style="5" customWidth="1"/>
    <col min="2" max="2" width="22.7109375" style="3" customWidth="1"/>
    <col min="3" max="3" width="9.140625" style="2"/>
    <col min="4" max="4" width="10.140625" style="2" bestFit="1" customWidth="1"/>
    <col min="5" max="5" width="6" style="2" customWidth="1"/>
    <col min="6" max="6" width="9.85546875" style="2" customWidth="1"/>
    <col min="7" max="7" width="9.140625" style="2"/>
    <col min="8" max="8" width="12.140625" style="2" customWidth="1"/>
    <col min="9" max="16384" width="9.140625" style="2"/>
  </cols>
  <sheetData>
    <row r="1" spans="1:10" ht="23.25" customHeight="1" x14ac:dyDescent="0.25">
      <c r="A1" s="16" t="s">
        <v>116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4" customFormat="1" ht="62.25" customHeight="1" x14ac:dyDescent="0.25">
      <c r="A2" s="18" t="s">
        <v>0</v>
      </c>
      <c r="B2" s="18" t="s">
        <v>1</v>
      </c>
      <c r="C2" s="17" t="s">
        <v>30</v>
      </c>
      <c r="D2" s="17"/>
      <c r="E2" s="18" t="s">
        <v>115</v>
      </c>
      <c r="F2" s="18"/>
      <c r="G2" s="18" t="s">
        <v>117</v>
      </c>
      <c r="H2" s="18"/>
      <c r="I2" s="15" t="s">
        <v>119</v>
      </c>
      <c r="J2" s="15"/>
    </row>
    <row r="3" spans="1:10" s="4" customFormat="1" x14ac:dyDescent="0.25">
      <c r="A3" s="18"/>
      <c r="B3" s="18"/>
      <c r="C3" s="6" t="s">
        <v>31</v>
      </c>
      <c r="D3" s="6" t="s">
        <v>32</v>
      </c>
      <c r="E3" s="6" t="s">
        <v>31</v>
      </c>
      <c r="F3" s="6" t="s">
        <v>32</v>
      </c>
      <c r="G3" s="6" t="s">
        <v>31</v>
      </c>
      <c r="H3" s="6" t="s">
        <v>32</v>
      </c>
      <c r="I3" s="7" t="s">
        <v>31</v>
      </c>
      <c r="J3" s="7" t="s">
        <v>32</v>
      </c>
    </row>
    <row r="4" spans="1:10" x14ac:dyDescent="0.25">
      <c r="A4" s="6">
        <v>1</v>
      </c>
      <c r="B4" s="8" t="s">
        <v>2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10">
        <f>E4+G4</f>
        <v>0</v>
      </c>
      <c r="J4" s="10">
        <f>F4+H4</f>
        <v>0</v>
      </c>
    </row>
    <row r="5" spans="1:10" x14ac:dyDescent="0.25">
      <c r="A5" s="11"/>
      <c r="B5" s="8" t="s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10">
        <f t="shared" ref="I5:I68" si="0">E5+G5</f>
        <v>0</v>
      </c>
      <c r="J5" s="10">
        <f t="shared" ref="J5:J68" si="1">F5+H5</f>
        <v>0</v>
      </c>
    </row>
    <row r="6" spans="1:10" ht="31.5" x14ac:dyDescent="0.25">
      <c r="A6" s="11" t="s">
        <v>4</v>
      </c>
      <c r="B6" s="12" t="s">
        <v>5</v>
      </c>
      <c r="C6" s="9">
        <v>0</v>
      </c>
      <c r="D6" s="9">
        <v>0</v>
      </c>
      <c r="E6" s="9">
        <v>0</v>
      </c>
      <c r="F6" s="9">
        <v>0</v>
      </c>
      <c r="G6" s="9">
        <v>45</v>
      </c>
      <c r="H6" s="9">
        <v>2079000</v>
      </c>
      <c r="I6" s="10">
        <f t="shared" si="0"/>
        <v>45</v>
      </c>
      <c r="J6" s="10">
        <f t="shared" si="1"/>
        <v>2079000</v>
      </c>
    </row>
    <row r="7" spans="1:10" x14ac:dyDescent="0.25">
      <c r="A7" s="11"/>
      <c r="B7" s="8" t="s">
        <v>6</v>
      </c>
      <c r="C7" s="9">
        <v>45</v>
      </c>
      <c r="D7" s="9">
        <v>1443000</v>
      </c>
      <c r="E7" s="9">
        <v>0</v>
      </c>
      <c r="F7" s="9">
        <v>0</v>
      </c>
      <c r="G7" s="9"/>
      <c r="H7" s="9"/>
      <c r="I7" s="10">
        <f t="shared" si="0"/>
        <v>0</v>
      </c>
      <c r="J7" s="10">
        <f t="shared" si="1"/>
        <v>0</v>
      </c>
    </row>
    <row r="8" spans="1:10" x14ac:dyDescent="0.25">
      <c r="A8" s="11"/>
      <c r="B8" s="8" t="s">
        <v>7</v>
      </c>
      <c r="C8" s="9">
        <v>45</v>
      </c>
      <c r="D8" s="9">
        <v>604000</v>
      </c>
      <c r="E8" s="9">
        <v>0</v>
      </c>
      <c r="F8" s="9">
        <v>0</v>
      </c>
      <c r="G8" s="9">
        <v>20</v>
      </c>
      <c r="H8" s="9">
        <v>16580</v>
      </c>
      <c r="I8" s="10">
        <f t="shared" si="0"/>
        <v>20</v>
      </c>
      <c r="J8" s="10">
        <f t="shared" si="1"/>
        <v>16580</v>
      </c>
    </row>
    <row r="9" spans="1:10" s="1" customFormat="1" x14ac:dyDescent="0.25">
      <c r="A9" s="6"/>
      <c r="B9" s="8" t="s">
        <v>8</v>
      </c>
      <c r="C9" s="13">
        <f>SUM(C4:C8)</f>
        <v>90</v>
      </c>
      <c r="D9" s="13">
        <f>SUM(D4:D8)</f>
        <v>2047000</v>
      </c>
      <c r="E9" s="13">
        <f>SUM(E4:E8)</f>
        <v>0</v>
      </c>
      <c r="F9" s="13">
        <f t="shared" ref="F9:J9" si="2">SUM(F4:F8)</f>
        <v>0</v>
      </c>
      <c r="G9" s="13">
        <f t="shared" si="2"/>
        <v>65</v>
      </c>
      <c r="H9" s="13">
        <f t="shared" si="2"/>
        <v>2095580</v>
      </c>
      <c r="I9" s="14">
        <f t="shared" si="2"/>
        <v>65</v>
      </c>
      <c r="J9" s="14">
        <f t="shared" si="2"/>
        <v>2095580</v>
      </c>
    </row>
    <row r="10" spans="1:10" ht="31.5" x14ac:dyDescent="0.25">
      <c r="A10" s="11" t="s">
        <v>9</v>
      </c>
      <c r="B10" s="12" t="s">
        <v>10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0">
        <f t="shared" si="0"/>
        <v>0</v>
      </c>
      <c r="J10" s="10">
        <f t="shared" si="1"/>
        <v>0</v>
      </c>
    </row>
    <row r="11" spans="1:10" x14ac:dyDescent="0.25">
      <c r="A11" s="11"/>
      <c r="B11" s="12" t="s">
        <v>6</v>
      </c>
      <c r="C11" s="9">
        <v>15</v>
      </c>
      <c r="D11" s="9">
        <v>384000</v>
      </c>
      <c r="E11" s="9">
        <v>0</v>
      </c>
      <c r="F11" s="9">
        <v>0</v>
      </c>
      <c r="G11" s="9">
        <v>0</v>
      </c>
      <c r="H11" s="9">
        <v>0</v>
      </c>
      <c r="I11" s="10">
        <f t="shared" si="0"/>
        <v>0</v>
      </c>
      <c r="J11" s="10">
        <f t="shared" si="1"/>
        <v>0</v>
      </c>
    </row>
    <row r="12" spans="1:10" x14ac:dyDescent="0.25">
      <c r="A12" s="11"/>
      <c r="B12" s="12" t="s">
        <v>7</v>
      </c>
      <c r="C12" s="9">
        <v>15</v>
      </c>
      <c r="D12" s="9">
        <v>236000</v>
      </c>
      <c r="E12" s="9">
        <v>0</v>
      </c>
      <c r="F12" s="9">
        <v>0</v>
      </c>
      <c r="G12" s="9">
        <v>0</v>
      </c>
      <c r="H12" s="9">
        <v>0</v>
      </c>
      <c r="I12" s="10">
        <f t="shared" si="0"/>
        <v>0</v>
      </c>
      <c r="J12" s="10">
        <f t="shared" si="1"/>
        <v>0</v>
      </c>
    </row>
    <row r="13" spans="1:10" s="1" customFormat="1" x14ac:dyDescent="0.25">
      <c r="A13" s="6"/>
      <c r="B13" s="8" t="s">
        <v>11</v>
      </c>
      <c r="C13" s="13">
        <f>SUM(C10:C12)</f>
        <v>30</v>
      </c>
      <c r="D13" s="13">
        <f t="shared" ref="D13:F13" si="3">SUM(D10:D12)</f>
        <v>620000</v>
      </c>
      <c r="E13" s="13">
        <f t="shared" si="3"/>
        <v>0</v>
      </c>
      <c r="F13" s="13">
        <f t="shared" si="3"/>
        <v>0</v>
      </c>
      <c r="G13" s="13">
        <v>0</v>
      </c>
      <c r="H13" s="13">
        <v>0</v>
      </c>
      <c r="I13" s="10">
        <f t="shared" si="0"/>
        <v>0</v>
      </c>
      <c r="J13" s="10">
        <f t="shared" si="1"/>
        <v>0</v>
      </c>
    </row>
    <row r="14" spans="1:10" x14ac:dyDescent="0.25">
      <c r="A14" s="11" t="s">
        <v>12</v>
      </c>
      <c r="B14" s="12" t="s">
        <v>13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10">
        <f t="shared" si="0"/>
        <v>0</v>
      </c>
      <c r="J14" s="10">
        <f t="shared" si="1"/>
        <v>0</v>
      </c>
    </row>
    <row r="15" spans="1:10" x14ac:dyDescent="0.25">
      <c r="A15" s="11"/>
      <c r="B15" s="12" t="s">
        <v>6</v>
      </c>
      <c r="C15" s="9">
        <v>15</v>
      </c>
      <c r="D15" s="9">
        <v>380000</v>
      </c>
      <c r="E15" s="9">
        <v>0</v>
      </c>
      <c r="F15" s="9">
        <v>0</v>
      </c>
      <c r="G15" s="9">
        <v>0</v>
      </c>
      <c r="H15" s="9">
        <v>0</v>
      </c>
      <c r="I15" s="10">
        <f t="shared" si="0"/>
        <v>0</v>
      </c>
      <c r="J15" s="10">
        <f t="shared" si="1"/>
        <v>0</v>
      </c>
    </row>
    <row r="16" spans="1:10" x14ac:dyDescent="0.25">
      <c r="A16" s="11"/>
      <c r="B16" s="12" t="s">
        <v>7</v>
      </c>
      <c r="C16" s="9">
        <v>15</v>
      </c>
      <c r="D16" s="9">
        <v>160000</v>
      </c>
      <c r="E16" s="9">
        <v>0</v>
      </c>
      <c r="F16" s="9">
        <v>0</v>
      </c>
      <c r="G16" s="9">
        <v>0</v>
      </c>
      <c r="H16" s="9">
        <v>0</v>
      </c>
      <c r="I16" s="10">
        <f t="shared" si="0"/>
        <v>0</v>
      </c>
      <c r="J16" s="10">
        <f t="shared" si="1"/>
        <v>0</v>
      </c>
    </row>
    <row r="17" spans="1:10" s="1" customFormat="1" x14ac:dyDescent="0.25">
      <c r="A17" s="6"/>
      <c r="B17" s="8" t="s">
        <v>14</v>
      </c>
      <c r="C17" s="13">
        <f>SUM(C14:C16)</f>
        <v>30</v>
      </c>
      <c r="D17" s="13">
        <f t="shared" ref="D17:J17" si="4">SUM(D14:D16)</f>
        <v>540000</v>
      </c>
      <c r="E17" s="13">
        <f t="shared" si="4"/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4">
        <f t="shared" si="4"/>
        <v>0</v>
      </c>
      <c r="J17" s="14">
        <f t="shared" si="4"/>
        <v>0</v>
      </c>
    </row>
    <row r="18" spans="1:10" ht="31.5" x14ac:dyDescent="0.25">
      <c r="A18" s="11" t="s">
        <v>15</v>
      </c>
      <c r="B18" s="12" t="s">
        <v>16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10">
        <f t="shared" si="0"/>
        <v>0</v>
      </c>
      <c r="J18" s="10">
        <f t="shared" si="1"/>
        <v>0</v>
      </c>
    </row>
    <row r="19" spans="1:10" x14ac:dyDescent="0.25">
      <c r="A19" s="11"/>
      <c r="B19" s="12" t="s">
        <v>6</v>
      </c>
      <c r="C19" s="9">
        <v>15</v>
      </c>
      <c r="D19" s="9">
        <v>234000</v>
      </c>
      <c r="E19" s="9">
        <v>0</v>
      </c>
      <c r="F19" s="9">
        <v>0</v>
      </c>
      <c r="G19" s="9">
        <v>0</v>
      </c>
      <c r="H19" s="9">
        <v>0</v>
      </c>
      <c r="I19" s="10">
        <f t="shared" si="0"/>
        <v>0</v>
      </c>
      <c r="J19" s="10">
        <f t="shared" si="1"/>
        <v>0</v>
      </c>
    </row>
    <row r="20" spans="1:10" x14ac:dyDescent="0.25">
      <c r="A20" s="11"/>
      <c r="B20" s="12" t="s">
        <v>7</v>
      </c>
      <c r="C20" s="9">
        <v>15</v>
      </c>
      <c r="D20" s="9">
        <v>94000</v>
      </c>
      <c r="E20" s="9">
        <v>0</v>
      </c>
      <c r="F20" s="9">
        <v>0</v>
      </c>
      <c r="G20" s="9">
        <v>0</v>
      </c>
      <c r="H20" s="9">
        <v>0</v>
      </c>
      <c r="I20" s="10">
        <f t="shared" si="0"/>
        <v>0</v>
      </c>
      <c r="J20" s="10">
        <f t="shared" si="1"/>
        <v>0</v>
      </c>
    </row>
    <row r="21" spans="1:10" s="1" customFormat="1" x14ac:dyDescent="0.25">
      <c r="A21" s="6"/>
      <c r="B21" s="8" t="s">
        <v>17</v>
      </c>
      <c r="C21" s="13">
        <f>SUM(C18:C20)</f>
        <v>30</v>
      </c>
      <c r="D21" s="13">
        <f t="shared" ref="D21:J21" si="5">SUM(D18:D20)</f>
        <v>328000</v>
      </c>
      <c r="E21" s="13">
        <f t="shared" si="5"/>
        <v>0</v>
      </c>
      <c r="F21" s="13">
        <f t="shared" si="5"/>
        <v>0</v>
      </c>
      <c r="G21" s="13">
        <f t="shared" si="5"/>
        <v>0</v>
      </c>
      <c r="H21" s="13">
        <f t="shared" si="5"/>
        <v>0</v>
      </c>
      <c r="I21" s="14">
        <f t="shared" si="5"/>
        <v>0</v>
      </c>
      <c r="J21" s="14">
        <f t="shared" si="5"/>
        <v>0</v>
      </c>
    </row>
    <row r="22" spans="1:10" x14ac:dyDescent="0.25">
      <c r="A22" s="11" t="s">
        <v>18</v>
      </c>
      <c r="B22" s="12" t="s">
        <v>19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10">
        <f t="shared" si="0"/>
        <v>0</v>
      </c>
      <c r="J22" s="10">
        <f t="shared" si="1"/>
        <v>0</v>
      </c>
    </row>
    <row r="23" spans="1:10" x14ac:dyDescent="0.25">
      <c r="A23" s="11"/>
      <c r="B23" s="12" t="s">
        <v>6</v>
      </c>
      <c r="C23" s="9">
        <v>10</v>
      </c>
      <c r="D23" s="9">
        <v>370000</v>
      </c>
      <c r="E23" s="9">
        <v>0</v>
      </c>
      <c r="F23" s="9">
        <v>0</v>
      </c>
      <c r="G23" s="9">
        <v>0</v>
      </c>
      <c r="H23" s="9">
        <v>0</v>
      </c>
      <c r="I23" s="10">
        <f t="shared" si="0"/>
        <v>0</v>
      </c>
      <c r="J23" s="10">
        <f t="shared" si="1"/>
        <v>0</v>
      </c>
    </row>
    <row r="24" spans="1:10" x14ac:dyDescent="0.25">
      <c r="A24" s="11"/>
      <c r="B24" s="12" t="s">
        <v>7</v>
      </c>
      <c r="C24" s="9">
        <v>10</v>
      </c>
      <c r="D24" s="9">
        <v>150000</v>
      </c>
      <c r="E24" s="9">
        <v>0</v>
      </c>
      <c r="F24" s="9">
        <v>0</v>
      </c>
      <c r="G24" s="9">
        <v>0</v>
      </c>
      <c r="H24" s="9">
        <v>0</v>
      </c>
      <c r="I24" s="10">
        <f t="shared" si="0"/>
        <v>0</v>
      </c>
      <c r="J24" s="10">
        <f t="shared" si="1"/>
        <v>0</v>
      </c>
    </row>
    <row r="25" spans="1:10" s="1" customFormat="1" x14ac:dyDescent="0.25">
      <c r="A25" s="6"/>
      <c r="B25" s="8" t="s">
        <v>33</v>
      </c>
      <c r="C25" s="13">
        <f>SUM(C22:C24)</f>
        <v>20</v>
      </c>
      <c r="D25" s="13">
        <f t="shared" ref="D25:J25" si="6">SUM(D22:D24)</f>
        <v>520000</v>
      </c>
      <c r="E25" s="13">
        <f t="shared" si="6"/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  <c r="I25" s="14">
        <f t="shared" si="6"/>
        <v>0</v>
      </c>
      <c r="J25" s="14">
        <f t="shared" si="6"/>
        <v>0</v>
      </c>
    </row>
    <row r="26" spans="1:10" x14ac:dyDescent="0.25">
      <c r="A26" s="11" t="s">
        <v>20</v>
      </c>
      <c r="B26" s="12" t="s">
        <v>21</v>
      </c>
      <c r="C26" s="9">
        <v>0</v>
      </c>
      <c r="D26" s="9">
        <v>0</v>
      </c>
      <c r="E26" s="9">
        <v>1</v>
      </c>
      <c r="F26" s="9">
        <v>200000</v>
      </c>
      <c r="G26" s="9">
        <v>1</v>
      </c>
      <c r="H26" s="9">
        <v>100000</v>
      </c>
      <c r="I26" s="10">
        <f t="shared" si="0"/>
        <v>2</v>
      </c>
      <c r="J26" s="10">
        <f t="shared" si="1"/>
        <v>300000</v>
      </c>
    </row>
    <row r="27" spans="1:10" x14ac:dyDescent="0.25">
      <c r="A27" s="11"/>
      <c r="B27" s="12" t="s">
        <v>6</v>
      </c>
      <c r="C27" s="9">
        <v>1.5</v>
      </c>
      <c r="D27" s="9">
        <v>300000</v>
      </c>
      <c r="E27" s="9">
        <v>0</v>
      </c>
      <c r="F27" s="9">
        <v>0</v>
      </c>
      <c r="G27" s="9">
        <v>0</v>
      </c>
      <c r="H27" s="9">
        <v>0</v>
      </c>
      <c r="I27" s="10">
        <f t="shared" si="0"/>
        <v>0</v>
      </c>
      <c r="J27" s="10">
        <f t="shared" si="1"/>
        <v>0</v>
      </c>
    </row>
    <row r="28" spans="1:10" x14ac:dyDescent="0.25">
      <c r="A28" s="11"/>
      <c r="B28" s="12" t="s">
        <v>7</v>
      </c>
      <c r="C28" s="9">
        <v>1.5</v>
      </c>
      <c r="D28" s="9">
        <v>380000</v>
      </c>
      <c r="E28" s="9">
        <v>0</v>
      </c>
      <c r="F28" s="9">
        <v>0</v>
      </c>
      <c r="G28" s="9"/>
      <c r="H28" s="9"/>
      <c r="I28" s="10">
        <f t="shared" si="0"/>
        <v>0</v>
      </c>
      <c r="J28" s="10">
        <f t="shared" si="1"/>
        <v>0</v>
      </c>
    </row>
    <row r="29" spans="1:10" s="1" customFormat="1" x14ac:dyDescent="0.25">
      <c r="A29" s="6"/>
      <c r="B29" s="8" t="s">
        <v>22</v>
      </c>
      <c r="C29" s="13">
        <f>SUM(C26:C28)</f>
        <v>3</v>
      </c>
      <c r="D29" s="13">
        <f t="shared" ref="D29:J29" si="7">SUM(D26:D28)</f>
        <v>680000</v>
      </c>
      <c r="E29" s="13">
        <f t="shared" si="7"/>
        <v>1</v>
      </c>
      <c r="F29" s="13">
        <f t="shared" si="7"/>
        <v>200000</v>
      </c>
      <c r="G29" s="13">
        <f t="shared" si="7"/>
        <v>1</v>
      </c>
      <c r="H29" s="13">
        <f t="shared" si="7"/>
        <v>100000</v>
      </c>
      <c r="I29" s="14">
        <f t="shared" si="7"/>
        <v>2</v>
      </c>
      <c r="J29" s="14">
        <f t="shared" si="7"/>
        <v>300000</v>
      </c>
    </row>
    <row r="30" spans="1:10" ht="31.5" x14ac:dyDescent="0.25">
      <c r="A30" s="11" t="s">
        <v>23</v>
      </c>
      <c r="B30" s="12" t="s">
        <v>24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10">
        <f t="shared" si="0"/>
        <v>0</v>
      </c>
      <c r="J30" s="10">
        <f t="shared" si="1"/>
        <v>0</v>
      </c>
    </row>
    <row r="31" spans="1:10" x14ac:dyDescent="0.25">
      <c r="A31" s="11"/>
      <c r="B31" s="12" t="s">
        <v>6</v>
      </c>
      <c r="C31" s="9">
        <v>20</v>
      </c>
      <c r="D31" s="9">
        <v>375000</v>
      </c>
      <c r="E31" s="9">
        <v>0</v>
      </c>
      <c r="F31" s="9">
        <v>0</v>
      </c>
      <c r="G31" s="9">
        <v>0</v>
      </c>
      <c r="H31" s="9">
        <v>0</v>
      </c>
      <c r="I31" s="10">
        <f t="shared" si="0"/>
        <v>0</v>
      </c>
      <c r="J31" s="10">
        <f t="shared" si="1"/>
        <v>0</v>
      </c>
    </row>
    <row r="32" spans="1:10" x14ac:dyDescent="0.25">
      <c r="A32" s="11"/>
      <c r="B32" s="12" t="s">
        <v>7</v>
      </c>
      <c r="C32" s="9">
        <v>20</v>
      </c>
      <c r="D32" s="9">
        <v>385000</v>
      </c>
      <c r="E32" s="9">
        <v>0</v>
      </c>
      <c r="F32" s="9">
        <v>0</v>
      </c>
      <c r="G32" s="9">
        <v>0</v>
      </c>
      <c r="H32" s="9">
        <v>0</v>
      </c>
      <c r="I32" s="10">
        <f t="shared" si="0"/>
        <v>0</v>
      </c>
      <c r="J32" s="10">
        <f t="shared" si="1"/>
        <v>0</v>
      </c>
    </row>
    <row r="33" spans="1:10" s="1" customFormat="1" x14ac:dyDescent="0.25">
      <c r="A33" s="6"/>
      <c r="B33" s="8" t="s">
        <v>25</v>
      </c>
      <c r="C33" s="13">
        <f>SUM(C31:C32)</f>
        <v>40</v>
      </c>
      <c r="D33" s="13">
        <f t="shared" ref="D33:H33" si="8">SUM(D31:D32)</f>
        <v>760000</v>
      </c>
      <c r="E33" s="13">
        <f t="shared" si="8"/>
        <v>0</v>
      </c>
      <c r="F33" s="13">
        <f t="shared" si="8"/>
        <v>0</v>
      </c>
      <c r="G33" s="13">
        <f t="shared" si="8"/>
        <v>0</v>
      </c>
      <c r="H33" s="13">
        <f t="shared" si="8"/>
        <v>0</v>
      </c>
      <c r="I33" s="10">
        <f t="shared" si="0"/>
        <v>0</v>
      </c>
      <c r="J33" s="10">
        <f t="shared" si="1"/>
        <v>0</v>
      </c>
    </row>
    <row r="34" spans="1:10" ht="31.5" x14ac:dyDescent="0.25">
      <c r="A34" s="11" t="s">
        <v>26</v>
      </c>
      <c r="B34" s="12" t="s">
        <v>34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10">
        <f t="shared" si="0"/>
        <v>0</v>
      </c>
      <c r="J34" s="10">
        <f t="shared" si="1"/>
        <v>0</v>
      </c>
    </row>
    <row r="35" spans="1:10" x14ac:dyDescent="0.25">
      <c r="A35" s="11"/>
      <c r="B35" s="12" t="s">
        <v>6</v>
      </c>
      <c r="C35" s="9">
        <v>90</v>
      </c>
      <c r="D35" s="9">
        <v>760000</v>
      </c>
      <c r="E35" s="9">
        <v>20</v>
      </c>
      <c r="F35" s="9">
        <v>168940</v>
      </c>
      <c r="G35" s="9">
        <v>0</v>
      </c>
      <c r="H35" s="9">
        <v>0</v>
      </c>
      <c r="I35" s="10">
        <f t="shared" si="0"/>
        <v>20</v>
      </c>
      <c r="J35" s="10">
        <f t="shared" si="1"/>
        <v>168940</v>
      </c>
    </row>
    <row r="36" spans="1:10" x14ac:dyDescent="0.25">
      <c r="A36" s="11"/>
      <c r="B36" s="12" t="s">
        <v>7</v>
      </c>
      <c r="C36" s="9">
        <v>90</v>
      </c>
      <c r="D36" s="9">
        <v>141000</v>
      </c>
      <c r="E36" s="9">
        <v>0</v>
      </c>
      <c r="F36" s="9">
        <v>0</v>
      </c>
      <c r="G36" s="9"/>
      <c r="H36" s="9"/>
      <c r="I36" s="10">
        <f t="shared" si="0"/>
        <v>0</v>
      </c>
      <c r="J36" s="10">
        <f t="shared" si="1"/>
        <v>0</v>
      </c>
    </row>
    <row r="37" spans="1:10" s="1" customFormat="1" x14ac:dyDescent="0.25">
      <c r="A37" s="6"/>
      <c r="B37" s="8" t="s">
        <v>27</v>
      </c>
      <c r="C37" s="13">
        <f>SUM(C34:C36)</f>
        <v>180</v>
      </c>
      <c r="D37" s="13">
        <f t="shared" ref="D37:J37" si="9">SUM(D34:D36)</f>
        <v>901000</v>
      </c>
      <c r="E37" s="13">
        <f t="shared" si="9"/>
        <v>20</v>
      </c>
      <c r="F37" s="13">
        <f t="shared" si="9"/>
        <v>168940</v>
      </c>
      <c r="G37" s="13">
        <f t="shared" si="9"/>
        <v>0</v>
      </c>
      <c r="H37" s="13">
        <f t="shared" si="9"/>
        <v>0</v>
      </c>
      <c r="I37" s="14">
        <f t="shared" si="9"/>
        <v>20</v>
      </c>
      <c r="J37" s="14">
        <f t="shared" si="9"/>
        <v>168940</v>
      </c>
    </row>
    <row r="38" spans="1:10" ht="31.5" x14ac:dyDescent="0.25">
      <c r="A38" s="11" t="s">
        <v>28</v>
      </c>
      <c r="B38" s="12" t="s">
        <v>29</v>
      </c>
      <c r="C38" s="9">
        <v>0</v>
      </c>
      <c r="D38" s="9">
        <v>500000</v>
      </c>
      <c r="E38" s="9">
        <v>0</v>
      </c>
      <c r="F38" s="9">
        <v>0</v>
      </c>
      <c r="G38" s="9">
        <v>0</v>
      </c>
      <c r="H38" s="9">
        <v>0</v>
      </c>
      <c r="I38" s="10">
        <f t="shared" si="0"/>
        <v>0</v>
      </c>
      <c r="J38" s="10">
        <f t="shared" si="1"/>
        <v>0</v>
      </c>
    </row>
    <row r="39" spans="1:10" s="1" customFormat="1" x14ac:dyDescent="0.25">
      <c r="A39" s="6"/>
      <c r="B39" s="8" t="s">
        <v>35</v>
      </c>
      <c r="C39" s="13">
        <f>C38+C37+C33+C29+C25+C21+C17+C13+C9</f>
        <v>423</v>
      </c>
      <c r="D39" s="13">
        <f t="shared" ref="D39:J39" si="10">D38+D37+D33+D29+D25+D21+D17+D13+D9</f>
        <v>6896000</v>
      </c>
      <c r="E39" s="13">
        <f t="shared" si="10"/>
        <v>21</v>
      </c>
      <c r="F39" s="13">
        <f t="shared" si="10"/>
        <v>368940</v>
      </c>
      <c r="G39" s="13">
        <f t="shared" si="10"/>
        <v>66</v>
      </c>
      <c r="H39" s="13">
        <f t="shared" si="10"/>
        <v>2195580</v>
      </c>
      <c r="I39" s="14">
        <f t="shared" si="10"/>
        <v>87</v>
      </c>
      <c r="J39" s="14">
        <f t="shared" si="10"/>
        <v>2564520</v>
      </c>
    </row>
    <row r="40" spans="1:10" ht="31.5" x14ac:dyDescent="0.25">
      <c r="A40" s="11">
        <v>2</v>
      </c>
      <c r="B40" s="8" t="s">
        <v>36</v>
      </c>
      <c r="C40" s="9">
        <v>0</v>
      </c>
      <c r="D40" s="9">
        <v>0</v>
      </c>
      <c r="E40" s="9">
        <v>59</v>
      </c>
      <c r="F40" s="9">
        <v>995914</v>
      </c>
      <c r="G40" s="9">
        <v>236</v>
      </c>
      <c r="H40" s="9">
        <v>2398220</v>
      </c>
      <c r="I40" s="10">
        <f t="shared" si="0"/>
        <v>295</v>
      </c>
      <c r="J40" s="10">
        <f t="shared" si="1"/>
        <v>3394134</v>
      </c>
    </row>
    <row r="41" spans="1:10" ht="31.5" x14ac:dyDescent="0.25">
      <c r="A41" s="11" t="s">
        <v>37</v>
      </c>
      <c r="B41" s="12" t="s">
        <v>38</v>
      </c>
      <c r="C41" s="9">
        <v>0</v>
      </c>
      <c r="D41" s="9">
        <v>0</v>
      </c>
      <c r="E41" s="9">
        <v>0</v>
      </c>
      <c r="F41" s="9">
        <v>0</v>
      </c>
      <c r="G41" s="9"/>
      <c r="H41" s="9"/>
      <c r="I41" s="10">
        <f t="shared" si="0"/>
        <v>0</v>
      </c>
      <c r="J41" s="10">
        <f t="shared" si="1"/>
        <v>0</v>
      </c>
    </row>
    <row r="42" spans="1:10" x14ac:dyDescent="0.25">
      <c r="A42" s="11"/>
      <c r="B42" s="8" t="s">
        <v>6</v>
      </c>
      <c r="C42" s="9">
        <v>0</v>
      </c>
      <c r="D42" s="9">
        <v>2226000</v>
      </c>
      <c r="E42" s="9">
        <v>0</v>
      </c>
      <c r="F42" s="9">
        <v>0</v>
      </c>
      <c r="G42" s="9">
        <v>0</v>
      </c>
      <c r="H42" s="9">
        <v>0</v>
      </c>
      <c r="I42" s="10">
        <f t="shared" si="0"/>
        <v>0</v>
      </c>
      <c r="J42" s="10">
        <f t="shared" si="1"/>
        <v>0</v>
      </c>
    </row>
    <row r="43" spans="1:10" x14ac:dyDescent="0.25">
      <c r="A43" s="11" t="s">
        <v>39</v>
      </c>
      <c r="B43" s="12" t="s">
        <v>40</v>
      </c>
      <c r="C43" s="9">
        <v>0</v>
      </c>
      <c r="D43" s="9">
        <v>1488000</v>
      </c>
      <c r="E43" s="9">
        <v>0</v>
      </c>
      <c r="F43" s="9">
        <v>0</v>
      </c>
      <c r="G43" s="9">
        <v>0</v>
      </c>
      <c r="H43" s="9">
        <v>0</v>
      </c>
      <c r="I43" s="10">
        <f t="shared" si="0"/>
        <v>0</v>
      </c>
      <c r="J43" s="10">
        <f t="shared" si="1"/>
        <v>0</v>
      </c>
    </row>
    <row r="44" spans="1:10" x14ac:dyDescent="0.25">
      <c r="A44" s="11" t="s">
        <v>41</v>
      </c>
      <c r="B44" s="12" t="s">
        <v>42</v>
      </c>
      <c r="C44" s="9">
        <v>0</v>
      </c>
      <c r="D44" s="9">
        <v>475000</v>
      </c>
      <c r="E44" s="9">
        <v>0</v>
      </c>
      <c r="F44" s="9">
        <v>0</v>
      </c>
      <c r="G44" s="9">
        <v>0</v>
      </c>
      <c r="H44" s="9">
        <v>0</v>
      </c>
      <c r="I44" s="10">
        <f t="shared" si="0"/>
        <v>0</v>
      </c>
      <c r="J44" s="10">
        <f t="shared" si="1"/>
        <v>0</v>
      </c>
    </row>
    <row r="45" spans="1:10" ht="31.5" x14ac:dyDescent="0.25">
      <c r="A45" s="11" t="s">
        <v>43</v>
      </c>
      <c r="B45" s="12" t="s">
        <v>44</v>
      </c>
      <c r="C45" s="9">
        <v>0</v>
      </c>
      <c r="D45" s="9">
        <v>1180000</v>
      </c>
      <c r="E45" s="9">
        <v>0</v>
      </c>
      <c r="F45" s="9">
        <v>0</v>
      </c>
      <c r="G45" s="9">
        <v>0</v>
      </c>
      <c r="H45" s="9">
        <v>0</v>
      </c>
      <c r="I45" s="10">
        <f t="shared" si="0"/>
        <v>0</v>
      </c>
      <c r="J45" s="10">
        <f t="shared" si="1"/>
        <v>0</v>
      </c>
    </row>
    <row r="46" spans="1:10" ht="63" x14ac:dyDescent="0.25">
      <c r="A46" s="11" t="s">
        <v>45</v>
      </c>
      <c r="B46" s="12" t="s">
        <v>46</v>
      </c>
      <c r="C46" s="9">
        <v>0</v>
      </c>
      <c r="D46" s="9">
        <v>875000</v>
      </c>
      <c r="E46" s="9">
        <v>0</v>
      </c>
      <c r="F46" s="9">
        <v>0</v>
      </c>
      <c r="G46" s="9">
        <v>0</v>
      </c>
      <c r="H46" s="9">
        <v>0</v>
      </c>
      <c r="I46" s="10">
        <f t="shared" si="0"/>
        <v>0</v>
      </c>
      <c r="J46" s="10">
        <f t="shared" si="1"/>
        <v>0</v>
      </c>
    </row>
    <row r="47" spans="1:10" s="1" customFormat="1" x14ac:dyDescent="0.25">
      <c r="A47" s="6"/>
      <c r="B47" s="8" t="s">
        <v>47</v>
      </c>
      <c r="C47" s="13">
        <f>SUM(C40:C46)</f>
        <v>0</v>
      </c>
      <c r="D47" s="13">
        <f t="shared" ref="D47:J47" si="11">SUM(D40:D46)</f>
        <v>6244000</v>
      </c>
      <c r="E47" s="13">
        <f t="shared" si="11"/>
        <v>59</v>
      </c>
      <c r="F47" s="13">
        <f t="shared" si="11"/>
        <v>995914</v>
      </c>
      <c r="G47" s="13">
        <f t="shared" si="11"/>
        <v>236</v>
      </c>
      <c r="H47" s="13">
        <f t="shared" si="11"/>
        <v>2398220</v>
      </c>
      <c r="I47" s="14">
        <f t="shared" si="11"/>
        <v>295</v>
      </c>
      <c r="J47" s="14">
        <f t="shared" si="11"/>
        <v>3394134</v>
      </c>
    </row>
    <row r="48" spans="1:10" x14ac:dyDescent="0.25">
      <c r="A48" s="11">
        <v>3</v>
      </c>
      <c r="B48" s="12" t="s">
        <v>48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10">
        <f t="shared" si="0"/>
        <v>0</v>
      </c>
      <c r="J48" s="10">
        <f t="shared" si="1"/>
        <v>0</v>
      </c>
    </row>
    <row r="49" spans="1:10" x14ac:dyDescent="0.25">
      <c r="A49" s="11" t="s">
        <v>37</v>
      </c>
      <c r="B49" s="12" t="s">
        <v>49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10">
        <f t="shared" si="0"/>
        <v>0</v>
      </c>
      <c r="J49" s="10">
        <f t="shared" si="1"/>
        <v>0</v>
      </c>
    </row>
    <row r="50" spans="1:10" ht="31.5" x14ac:dyDescent="0.25">
      <c r="A50" s="11" t="s">
        <v>4</v>
      </c>
      <c r="B50" s="12" t="s">
        <v>50</v>
      </c>
      <c r="C50" s="9">
        <v>0</v>
      </c>
      <c r="D50" s="9">
        <v>375000</v>
      </c>
      <c r="E50" s="9">
        <v>0</v>
      </c>
      <c r="F50" s="9">
        <v>0</v>
      </c>
      <c r="G50" s="9"/>
      <c r="H50" s="9"/>
      <c r="I50" s="10">
        <f t="shared" si="0"/>
        <v>0</v>
      </c>
      <c r="J50" s="10">
        <f t="shared" si="1"/>
        <v>0</v>
      </c>
    </row>
    <row r="51" spans="1:10" ht="47.25" x14ac:dyDescent="0.25">
      <c r="A51" s="11" t="s">
        <v>9</v>
      </c>
      <c r="B51" s="12" t="s">
        <v>51</v>
      </c>
      <c r="C51" s="9">
        <v>0</v>
      </c>
      <c r="D51" s="9">
        <v>195000</v>
      </c>
      <c r="E51" s="9">
        <v>0</v>
      </c>
      <c r="F51" s="9">
        <v>0</v>
      </c>
      <c r="G51" s="9">
        <v>0</v>
      </c>
      <c r="H51" s="9">
        <v>0</v>
      </c>
      <c r="I51" s="10">
        <f t="shared" si="0"/>
        <v>0</v>
      </c>
      <c r="J51" s="10">
        <f t="shared" si="1"/>
        <v>0</v>
      </c>
    </row>
    <row r="52" spans="1:10" s="1" customFormat="1" x14ac:dyDescent="0.25">
      <c r="A52" s="6"/>
      <c r="B52" s="8" t="s">
        <v>52</v>
      </c>
      <c r="C52" s="13">
        <f>SUM(C48:C51)</f>
        <v>0</v>
      </c>
      <c r="D52" s="13">
        <f t="shared" ref="D52:J52" si="12">SUM(D48:D51)</f>
        <v>570000</v>
      </c>
      <c r="E52" s="13">
        <f t="shared" si="12"/>
        <v>0</v>
      </c>
      <c r="F52" s="13">
        <f t="shared" si="12"/>
        <v>0</v>
      </c>
      <c r="G52" s="13">
        <f t="shared" si="12"/>
        <v>0</v>
      </c>
      <c r="H52" s="13">
        <f t="shared" si="12"/>
        <v>0</v>
      </c>
      <c r="I52" s="14">
        <f t="shared" si="12"/>
        <v>0</v>
      </c>
      <c r="J52" s="14">
        <f t="shared" si="12"/>
        <v>0</v>
      </c>
    </row>
    <row r="53" spans="1:10" ht="31.5" x14ac:dyDescent="0.25">
      <c r="A53" s="11">
        <v>4</v>
      </c>
      <c r="B53" s="12" t="s">
        <v>53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10">
        <f t="shared" si="0"/>
        <v>0</v>
      </c>
      <c r="J53" s="10">
        <f t="shared" si="1"/>
        <v>0</v>
      </c>
    </row>
    <row r="54" spans="1:10" x14ac:dyDescent="0.25">
      <c r="A54" s="11" t="s">
        <v>4</v>
      </c>
      <c r="B54" s="12" t="s">
        <v>54</v>
      </c>
      <c r="C54" s="9">
        <v>0</v>
      </c>
      <c r="D54" s="9">
        <v>280000</v>
      </c>
      <c r="E54" s="9">
        <v>0</v>
      </c>
      <c r="F54" s="9">
        <v>0</v>
      </c>
      <c r="G54" s="9">
        <v>0</v>
      </c>
      <c r="H54" s="9">
        <v>0</v>
      </c>
      <c r="I54" s="10">
        <f t="shared" si="0"/>
        <v>0</v>
      </c>
      <c r="J54" s="10">
        <f t="shared" si="1"/>
        <v>0</v>
      </c>
    </row>
    <row r="55" spans="1:10" x14ac:dyDescent="0.25">
      <c r="A55" s="11" t="s">
        <v>9</v>
      </c>
      <c r="B55" s="12" t="s">
        <v>55</v>
      </c>
      <c r="C55" s="9">
        <v>0</v>
      </c>
      <c r="D55" s="9">
        <v>100000</v>
      </c>
      <c r="E55" s="9">
        <v>0</v>
      </c>
      <c r="F55" s="9">
        <v>0</v>
      </c>
      <c r="G55" s="9">
        <v>0</v>
      </c>
      <c r="H55" s="9">
        <v>0</v>
      </c>
      <c r="I55" s="10">
        <f t="shared" si="0"/>
        <v>0</v>
      </c>
      <c r="J55" s="10">
        <f t="shared" si="1"/>
        <v>0</v>
      </c>
    </row>
    <row r="56" spans="1:10" ht="31.5" x14ac:dyDescent="0.25">
      <c r="A56" s="11" t="s">
        <v>12</v>
      </c>
      <c r="B56" s="12" t="s">
        <v>56</v>
      </c>
      <c r="C56" s="9">
        <v>0</v>
      </c>
      <c r="D56" s="9">
        <v>600000</v>
      </c>
      <c r="E56" s="9">
        <v>0</v>
      </c>
      <c r="F56" s="9">
        <v>0</v>
      </c>
      <c r="G56" s="9">
        <v>0</v>
      </c>
      <c r="H56" s="9">
        <v>0</v>
      </c>
      <c r="I56" s="10">
        <f t="shared" si="0"/>
        <v>0</v>
      </c>
      <c r="J56" s="10">
        <f t="shared" si="1"/>
        <v>0</v>
      </c>
    </row>
    <row r="57" spans="1:10" ht="31.5" x14ac:dyDescent="0.25">
      <c r="A57" s="11" t="s">
        <v>15</v>
      </c>
      <c r="B57" s="12" t="s">
        <v>57</v>
      </c>
      <c r="C57" s="9">
        <v>0</v>
      </c>
      <c r="D57" s="9">
        <v>300000</v>
      </c>
      <c r="E57" s="9">
        <v>0</v>
      </c>
      <c r="F57" s="9">
        <v>0</v>
      </c>
      <c r="G57" s="9">
        <v>0</v>
      </c>
      <c r="H57" s="9">
        <v>0</v>
      </c>
      <c r="I57" s="10">
        <f t="shared" si="0"/>
        <v>0</v>
      </c>
      <c r="J57" s="10">
        <f t="shared" si="1"/>
        <v>0</v>
      </c>
    </row>
    <row r="58" spans="1:10" x14ac:dyDescent="0.25">
      <c r="A58" s="11" t="s">
        <v>18</v>
      </c>
      <c r="B58" s="12" t="s">
        <v>58</v>
      </c>
      <c r="C58" s="9">
        <v>0</v>
      </c>
      <c r="D58" s="9">
        <v>500000</v>
      </c>
      <c r="E58" s="9">
        <v>0</v>
      </c>
      <c r="F58" s="9">
        <v>0</v>
      </c>
      <c r="G58" s="9">
        <v>0</v>
      </c>
      <c r="H58" s="9">
        <v>0</v>
      </c>
      <c r="I58" s="10">
        <f t="shared" si="0"/>
        <v>0</v>
      </c>
      <c r="J58" s="10">
        <f t="shared" si="1"/>
        <v>0</v>
      </c>
    </row>
    <row r="59" spans="1:10" s="1" customFormat="1" x14ac:dyDescent="0.25">
      <c r="A59" s="6"/>
      <c r="B59" s="8" t="s">
        <v>59</v>
      </c>
      <c r="C59" s="13">
        <f>SUM(C53:C58)</f>
        <v>0</v>
      </c>
      <c r="D59" s="13">
        <f t="shared" ref="D59:J59" si="13">SUM(D53:D58)</f>
        <v>1780000</v>
      </c>
      <c r="E59" s="13">
        <f t="shared" si="13"/>
        <v>0</v>
      </c>
      <c r="F59" s="13">
        <f t="shared" si="13"/>
        <v>0</v>
      </c>
      <c r="G59" s="13">
        <f t="shared" si="13"/>
        <v>0</v>
      </c>
      <c r="H59" s="13">
        <f t="shared" si="13"/>
        <v>0</v>
      </c>
      <c r="I59" s="14">
        <f t="shared" si="13"/>
        <v>0</v>
      </c>
      <c r="J59" s="14">
        <f t="shared" si="13"/>
        <v>0</v>
      </c>
    </row>
    <row r="60" spans="1:10" ht="31.5" x14ac:dyDescent="0.25">
      <c r="A60" s="11">
        <v>5</v>
      </c>
      <c r="B60" s="12" t="s">
        <v>60</v>
      </c>
      <c r="C60" s="9">
        <v>0</v>
      </c>
      <c r="D60" s="9">
        <v>0</v>
      </c>
      <c r="E60" s="9">
        <v>5</v>
      </c>
      <c r="F60" s="9">
        <v>127500</v>
      </c>
      <c r="G60" s="9">
        <v>0</v>
      </c>
      <c r="H60" s="9">
        <v>0</v>
      </c>
      <c r="I60" s="10">
        <f t="shared" si="0"/>
        <v>5</v>
      </c>
      <c r="J60" s="10">
        <f t="shared" si="1"/>
        <v>127500</v>
      </c>
    </row>
    <row r="61" spans="1:10" ht="31.5" x14ac:dyDescent="0.25">
      <c r="A61" s="11" t="s">
        <v>4</v>
      </c>
      <c r="B61" s="12" t="s">
        <v>61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10">
        <f t="shared" si="0"/>
        <v>0</v>
      </c>
      <c r="J61" s="10">
        <f t="shared" si="1"/>
        <v>0</v>
      </c>
    </row>
    <row r="62" spans="1:10" x14ac:dyDescent="0.25">
      <c r="A62" s="11" t="s">
        <v>37</v>
      </c>
      <c r="B62" s="12" t="s">
        <v>62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10">
        <f t="shared" si="0"/>
        <v>0</v>
      </c>
      <c r="J62" s="10">
        <f t="shared" si="1"/>
        <v>0</v>
      </c>
    </row>
    <row r="63" spans="1:10" ht="31.5" x14ac:dyDescent="0.25">
      <c r="A63" s="11" t="s">
        <v>4</v>
      </c>
      <c r="B63" s="12" t="s">
        <v>63</v>
      </c>
      <c r="C63" s="9">
        <v>2</v>
      </c>
      <c r="D63" s="9">
        <v>20000</v>
      </c>
      <c r="E63" s="9">
        <v>0</v>
      </c>
      <c r="F63" s="9">
        <v>0</v>
      </c>
      <c r="G63" s="9">
        <v>0</v>
      </c>
      <c r="H63" s="9">
        <v>0</v>
      </c>
      <c r="I63" s="10">
        <f t="shared" si="0"/>
        <v>0</v>
      </c>
      <c r="J63" s="10">
        <f t="shared" si="1"/>
        <v>0</v>
      </c>
    </row>
    <row r="64" spans="1:10" ht="31.5" x14ac:dyDescent="0.25">
      <c r="A64" s="11" t="s">
        <v>9</v>
      </c>
      <c r="B64" s="12" t="s">
        <v>64</v>
      </c>
      <c r="C64" s="9">
        <v>0</v>
      </c>
      <c r="D64" s="9">
        <v>100000</v>
      </c>
      <c r="E64" s="9">
        <v>0</v>
      </c>
      <c r="F64" s="9">
        <v>0</v>
      </c>
      <c r="G64" s="9">
        <v>0</v>
      </c>
      <c r="H64" s="9">
        <v>0</v>
      </c>
      <c r="I64" s="10">
        <f t="shared" si="0"/>
        <v>0</v>
      </c>
      <c r="J64" s="10">
        <f t="shared" si="1"/>
        <v>0</v>
      </c>
    </row>
    <row r="65" spans="1:10" s="1" customFormat="1" x14ac:dyDescent="0.25">
      <c r="A65" s="6"/>
      <c r="B65" s="8" t="s">
        <v>65</v>
      </c>
      <c r="C65" s="13">
        <f>SUM(C60:C64)</f>
        <v>2</v>
      </c>
      <c r="D65" s="13">
        <f t="shared" ref="D65:J65" si="14">SUM(D60:D64)</f>
        <v>120000</v>
      </c>
      <c r="E65" s="13">
        <f t="shared" si="14"/>
        <v>5</v>
      </c>
      <c r="F65" s="13">
        <f t="shared" si="14"/>
        <v>127500</v>
      </c>
      <c r="G65" s="13">
        <f t="shared" si="14"/>
        <v>0</v>
      </c>
      <c r="H65" s="13">
        <f t="shared" si="14"/>
        <v>0</v>
      </c>
      <c r="I65" s="14">
        <f t="shared" si="14"/>
        <v>5</v>
      </c>
      <c r="J65" s="14">
        <f t="shared" si="14"/>
        <v>127500</v>
      </c>
    </row>
    <row r="66" spans="1:10" x14ac:dyDescent="0.25">
      <c r="A66" s="11" t="s">
        <v>66</v>
      </c>
      <c r="B66" s="12" t="s">
        <v>67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10">
        <f t="shared" si="0"/>
        <v>0</v>
      </c>
      <c r="J66" s="10">
        <f t="shared" si="1"/>
        <v>0</v>
      </c>
    </row>
    <row r="67" spans="1:10" ht="31.5" x14ac:dyDescent="0.25">
      <c r="A67" s="11" t="s">
        <v>4</v>
      </c>
      <c r="B67" s="12" t="s">
        <v>68</v>
      </c>
      <c r="C67" s="9">
        <v>1</v>
      </c>
      <c r="D67" s="9">
        <v>200000</v>
      </c>
      <c r="E67" s="9">
        <v>0</v>
      </c>
      <c r="F67" s="9">
        <v>0</v>
      </c>
      <c r="G67" s="9">
        <v>0</v>
      </c>
      <c r="H67" s="9">
        <v>0</v>
      </c>
      <c r="I67" s="10">
        <f t="shared" si="0"/>
        <v>0</v>
      </c>
      <c r="J67" s="10">
        <f t="shared" si="1"/>
        <v>0</v>
      </c>
    </row>
    <row r="68" spans="1:10" ht="31.5" x14ac:dyDescent="0.25">
      <c r="A68" s="11" t="s">
        <v>9</v>
      </c>
      <c r="B68" s="12" t="s">
        <v>69</v>
      </c>
      <c r="C68" s="9">
        <v>2</v>
      </c>
      <c r="D68" s="9">
        <v>80000</v>
      </c>
      <c r="E68" s="9">
        <v>0</v>
      </c>
      <c r="F68" s="9">
        <v>0</v>
      </c>
      <c r="G68" s="9">
        <v>0</v>
      </c>
      <c r="H68" s="9">
        <v>0</v>
      </c>
      <c r="I68" s="10">
        <f t="shared" si="0"/>
        <v>0</v>
      </c>
      <c r="J68" s="10">
        <f t="shared" si="1"/>
        <v>0</v>
      </c>
    </row>
    <row r="69" spans="1:10" ht="31.5" x14ac:dyDescent="0.25">
      <c r="A69" s="11" t="s">
        <v>12</v>
      </c>
      <c r="B69" s="12" t="s">
        <v>70</v>
      </c>
      <c r="C69" s="9">
        <v>100</v>
      </c>
      <c r="D69" s="9">
        <v>200000</v>
      </c>
      <c r="E69" s="9">
        <v>0</v>
      </c>
      <c r="F69" s="9">
        <v>0</v>
      </c>
      <c r="G69" s="9">
        <v>0</v>
      </c>
      <c r="H69" s="9">
        <v>0</v>
      </c>
      <c r="I69" s="10">
        <f t="shared" ref="I69:I118" si="15">E69+G69</f>
        <v>0</v>
      </c>
      <c r="J69" s="10">
        <f t="shared" ref="J69:J118" si="16">F69+H69</f>
        <v>0</v>
      </c>
    </row>
    <row r="70" spans="1:10" x14ac:dyDescent="0.25">
      <c r="A70" s="11" t="s">
        <v>15</v>
      </c>
      <c r="B70" s="12" t="s">
        <v>71</v>
      </c>
      <c r="C70" s="9">
        <v>2</v>
      </c>
      <c r="D70" s="9">
        <v>46000</v>
      </c>
      <c r="E70" s="9">
        <v>0</v>
      </c>
      <c r="F70" s="9">
        <v>0</v>
      </c>
      <c r="G70" s="9">
        <v>0</v>
      </c>
      <c r="H70" s="9">
        <v>0</v>
      </c>
      <c r="I70" s="10">
        <f t="shared" si="15"/>
        <v>0</v>
      </c>
      <c r="J70" s="10">
        <f t="shared" si="16"/>
        <v>0</v>
      </c>
    </row>
    <row r="71" spans="1:10" x14ac:dyDescent="0.25">
      <c r="A71" s="11" t="s">
        <v>18</v>
      </c>
      <c r="B71" s="12" t="s">
        <v>72</v>
      </c>
      <c r="C71" s="9">
        <v>1</v>
      </c>
      <c r="D71" s="9">
        <v>42000</v>
      </c>
      <c r="E71" s="9">
        <v>0</v>
      </c>
      <c r="F71" s="9">
        <v>0</v>
      </c>
      <c r="G71" s="9">
        <v>0</v>
      </c>
      <c r="H71" s="9">
        <v>0</v>
      </c>
      <c r="I71" s="10">
        <f t="shared" si="15"/>
        <v>0</v>
      </c>
      <c r="J71" s="10">
        <f t="shared" si="16"/>
        <v>0</v>
      </c>
    </row>
    <row r="72" spans="1:10" s="1" customFormat="1" x14ac:dyDescent="0.25">
      <c r="A72" s="6"/>
      <c r="B72" s="8" t="s">
        <v>73</v>
      </c>
      <c r="C72" s="13">
        <f>SUM(C66:C71)</f>
        <v>106</v>
      </c>
      <c r="D72" s="13">
        <f t="shared" ref="D72:J72" si="17">SUM(D66:D71)</f>
        <v>568000</v>
      </c>
      <c r="E72" s="13">
        <f t="shared" si="17"/>
        <v>0</v>
      </c>
      <c r="F72" s="13">
        <f t="shared" si="17"/>
        <v>0</v>
      </c>
      <c r="G72" s="13">
        <f t="shared" si="17"/>
        <v>0</v>
      </c>
      <c r="H72" s="13">
        <f t="shared" si="17"/>
        <v>0</v>
      </c>
      <c r="I72" s="14">
        <f t="shared" si="17"/>
        <v>0</v>
      </c>
      <c r="J72" s="14">
        <f t="shared" si="17"/>
        <v>0</v>
      </c>
    </row>
    <row r="73" spans="1:10" ht="31.5" x14ac:dyDescent="0.25">
      <c r="A73" s="11" t="s">
        <v>74</v>
      </c>
      <c r="B73" s="12" t="s">
        <v>75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10">
        <f t="shared" si="15"/>
        <v>0</v>
      </c>
      <c r="J73" s="10">
        <f t="shared" si="16"/>
        <v>0</v>
      </c>
    </row>
    <row r="74" spans="1:10" ht="31.5" x14ac:dyDescent="0.25">
      <c r="A74" s="11" t="s">
        <v>4</v>
      </c>
      <c r="B74" s="12" t="s">
        <v>76</v>
      </c>
      <c r="C74" s="9">
        <v>0</v>
      </c>
      <c r="D74" s="9">
        <v>90000</v>
      </c>
      <c r="E74" s="9">
        <v>0</v>
      </c>
      <c r="F74" s="9">
        <v>0</v>
      </c>
      <c r="G74" s="9">
        <v>0</v>
      </c>
      <c r="H74" s="9">
        <v>0</v>
      </c>
      <c r="I74" s="10">
        <f t="shared" si="15"/>
        <v>0</v>
      </c>
      <c r="J74" s="10">
        <f t="shared" si="16"/>
        <v>0</v>
      </c>
    </row>
    <row r="75" spans="1:10" x14ac:dyDescent="0.25">
      <c r="A75" s="11" t="s">
        <v>9</v>
      </c>
      <c r="B75" s="12" t="s">
        <v>77</v>
      </c>
      <c r="C75" s="9">
        <v>0</v>
      </c>
      <c r="D75" s="9">
        <v>100000</v>
      </c>
      <c r="E75" s="9">
        <v>0</v>
      </c>
      <c r="F75" s="9">
        <v>0</v>
      </c>
      <c r="G75" s="9">
        <v>0</v>
      </c>
      <c r="H75" s="9">
        <v>0</v>
      </c>
      <c r="I75" s="10">
        <f t="shared" si="15"/>
        <v>0</v>
      </c>
      <c r="J75" s="10">
        <f t="shared" si="16"/>
        <v>0</v>
      </c>
    </row>
    <row r="76" spans="1:10" ht="31.5" x14ac:dyDescent="0.25">
      <c r="A76" s="11" t="s">
        <v>12</v>
      </c>
      <c r="B76" s="12" t="s">
        <v>78</v>
      </c>
      <c r="C76" s="9">
        <v>0</v>
      </c>
      <c r="D76" s="9">
        <v>300000</v>
      </c>
      <c r="E76" s="9">
        <v>0</v>
      </c>
      <c r="F76" s="9">
        <v>0</v>
      </c>
      <c r="G76" s="9">
        <v>0</v>
      </c>
      <c r="H76" s="9">
        <v>0</v>
      </c>
      <c r="I76" s="10">
        <f t="shared" si="15"/>
        <v>0</v>
      </c>
      <c r="J76" s="10">
        <f t="shared" si="16"/>
        <v>0</v>
      </c>
    </row>
    <row r="77" spans="1:10" s="1" customFormat="1" x14ac:dyDescent="0.25">
      <c r="A77" s="6"/>
      <c r="B77" s="8" t="s">
        <v>79</v>
      </c>
      <c r="C77" s="13">
        <f>SUM(C73:C76)</f>
        <v>0</v>
      </c>
      <c r="D77" s="13">
        <f t="shared" ref="D77:H77" si="18">SUM(D73:D76)</f>
        <v>490000</v>
      </c>
      <c r="E77" s="13">
        <f t="shared" si="18"/>
        <v>0</v>
      </c>
      <c r="F77" s="13">
        <f t="shared" si="18"/>
        <v>0</v>
      </c>
      <c r="G77" s="13">
        <f t="shared" si="18"/>
        <v>0</v>
      </c>
      <c r="H77" s="13">
        <f t="shared" si="18"/>
        <v>0</v>
      </c>
      <c r="I77" s="14">
        <f t="shared" ref="I77:J77" si="19">SUM(I73:I76)</f>
        <v>0</v>
      </c>
      <c r="J77" s="14">
        <f t="shared" si="19"/>
        <v>0</v>
      </c>
    </row>
    <row r="78" spans="1:10" s="1" customFormat="1" x14ac:dyDescent="0.25">
      <c r="A78" s="6"/>
      <c r="B78" s="8" t="s">
        <v>80</v>
      </c>
      <c r="C78" s="13">
        <f>C65+C72+C77</f>
        <v>108</v>
      </c>
      <c r="D78" s="13">
        <f t="shared" ref="D78:H78" si="20">D65+D72+D77</f>
        <v>1178000</v>
      </c>
      <c r="E78" s="13">
        <f t="shared" si="20"/>
        <v>5</v>
      </c>
      <c r="F78" s="13">
        <f t="shared" si="20"/>
        <v>127500</v>
      </c>
      <c r="G78" s="13">
        <f t="shared" si="20"/>
        <v>0</v>
      </c>
      <c r="H78" s="13">
        <f t="shared" si="20"/>
        <v>0</v>
      </c>
      <c r="I78" s="14">
        <f t="shared" ref="I78:J78" si="21">I65+I72+I77</f>
        <v>5</v>
      </c>
      <c r="J78" s="14">
        <f t="shared" si="21"/>
        <v>127500</v>
      </c>
    </row>
    <row r="79" spans="1:10" ht="31.5" x14ac:dyDescent="0.25">
      <c r="A79" s="11">
        <v>6</v>
      </c>
      <c r="B79" s="12" t="s">
        <v>81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10">
        <f t="shared" si="15"/>
        <v>0</v>
      </c>
      <c r="J79" s="10">
        <f t="shared" si="16"/>
        <v>0</v>
      </c>
    </row>
    <row r="80" spans="1:10" ht="31.5" x14ac:dyDescent="0.25">
      <c r="A80" s="11" t="s">
        <v>4</v>
      </c>
      <c r="B80" s="12" t="s">
        <v>82</v>
      </c>
      <c r="C80" s="9">
        <v>2</v>
      </c>
      <c r="D80" s="9">
        <v>200000</v>
      </c>
      <c r="E80" s="9">
        <v>0</v>
      </c>
      <c r="F80" s="9">
        <v>0</v>
      </c>
      <c r="G80" s="9">
        <v>0</v>
      </c>
      <c r="H80" s="9">
        <v>0</v>
      </c>
      <c r="I80" s="10">
        <f t="shared" si="15"/>
        <v>0</v>
      </c>
      <c r="J80" s="10">
        <f t="shared" si="16"/>
        <v>0</v>
      </c>
    </row>
    <row r="81" spans="1:10" ht="31.5" x14ac:dyDescent="0.25">
      <c r="A81" s="11" t="s">
        <v>9</v>
      </c>
      <c r="B81" s="12" t="s">
        <v>83</v>
      </c>
      <c r="C81" s="9">
        <v>0</v>
      </c>
      <c r="D81" s="9">
        <v>150000</v>
      </c>
      <c r="E81" s="9">
        <v>0</v>
      </c>
      <c r="F81" s="9">
        <v>0</v>
      </c>
      <c r="G81" s="9">
        <v>0</v>
      </c>
      <c r="H81" s="9">
        <v>0</v>
      </c>
      <c r="I81" s="10">
        <f t="shared" si="15"/>
        <v>0</v>
      </c>
      <c r="J81" s="10">
        <f t="shared" si="16"/>
        <v>0</v>
      </c>
    </row>
    <row r="82" spans="1:10" ht="31.5" x14ac:dyDescent="0.25">
      <c r="A82" s="11" t="s">
        <v>12</v>
      </c>
      <c r="B82" s="12" t="s">
        <v>84</v>
      </c>
      <c r="C82" s="9">
        <v>0</v>
      </c>
      <c r="D82" s="9">
        <v>155000</v>
      </c>
      <c r="E82" s="9">
        <v>0</v>
      </c>
      <c r="F82" s="9">
        <v>0</v>
      </c>
      <c r="G82" s="9">
        <v>0</v>
      </c>
      <c r="H82" s="9">
        <v>0</v>
      </c>
      <c r="I82" s="10">
        <f t="shared" si="15"/>
        <v>0</v>
      </c>
      <c r="J82" s="10">
        <f t="shared" si="16"/>
        <v>0</v>
      </c>
    </row>
    <row r="83" spans="1:10" s="1" customFormat="1" x14ac:dyDescent="0.25">
      <c r="A83" s="6"/>
      <c r="B83" s="8" t="s">
        <v>85</v>
      </c>
      <c r="C83" s="13">
        <f>SUM(C79:C82)</f>
        <v>2</v>
      </c>
      <c r="D83" s="13">
        <f t="shared" ref="D83:J83" si="22">SUM(D79:D82)</f>
        <v>505000</v>
      </c>
      <c r="E83" s="13">
        <f t="shared" si="22"/>
        <v>0</v>
      </c>
      <c r="F83" s="13">
        <f t="shared" si="22"/>
        <v>0</v>
      </c>
      <c r="G83" s="13">
        <f t="shared" si="22"/>
        <v>0</v>
      </c>
      <c r="H83" s="13">
        <f t="shared" si="22"/>
        <v>0</v>
      </c>
      <c r="I83" s="14">
        <f t="shared" si="22"/>
        <v>0</v>
      </c>
      <c r="J83" s="14">
        <f t="shared" si="22"/>
        <v>0</v>
      </c>
    </row>
    <row r="84" spans="1:10" x14ac:dyDescent="0.25">
      <c r="A84" s="11">
        <v>7</v>
      </c>
      <c r="B84" s="12" t="s">
        <v>86</v>
      </c>
      <c r="C84" s="9">
        <v>0</v>
      </c>
      <c r="D84" s="9">
        <v>0</v>
      </c>
      <c r="E84" s="9">
        <v>2</v>
      </c>
      <c r="F84" s="9">
        <v>370700</v>
      </c>
      <c r="G84" s="9">
        <v>0</v>
      </c>
      <c r="H84" s="9">
        <v>0</v>
      </c>
      <c r="I84" s="10">
        <f t="shared" si="15"/>
        <v>2</v>
      </c>
      <c r="J84" s="10">
        <f t="shared" si="16"/>
        <v>370700</v>
      </c>
    </row>
    <row r="85" spans="1:10" ht="31.5" x14ac:dyDescent="0.25">
      <c r="A85" s="11" t="s">
        <v>37</v>
      </c>
      <c r="B85" s="12" t="s">
        <v>100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10">
        <f t="shared" si="15"/>
        <v>0</v>
      </c>
      <c r="J85" s="10">
        <f t="shared" si="16"/>
        <v>0</v>
      </c>
    </row>
    <row r="86" spans="1:10" ht="31.5" x14ac:dyDescent="0.25">
      <c r="A86" s="11" t="s">
        <v>4</v>
      </c>
      <c r="B86" s="12" t="s">
        <v>87</v>
      </c>
      <c r="C86" s="9">
        <v>0</v>
      </c>
      <c r="D86" s="9">
        <v>300000</v>
      </c>
      <c r="E86" s="9">
        <v>0</v>
      </c>
      <c r="F86" s="9">
        <v>0</v>
      </c>
      <c r="G86" s="9">
        <v>0</v>
      </c>
      <c r="H86" s="9">
        <v>0</v>
      </c>
      <c r="I86" s="10">
        <f t="shared" si="15"/>
        <v>0</v>
      </c>
      <c r="J86" s="10">
        <f t="shared" si="16"/>
        <v>0</v>
      </c>
    </row>
    <row r="87" spans="1:10" x14ac:dyDescent="0.25">
      <c r="A87" s="11" t="s">
        <v>9</v>
      </c>
      <c r="B87" s="12" t="s">
        <v>88</v>
      </c>
      <c r="C87" s="9">
        <v>1</v>
      </c>
      <c r="D87" s="9">
        <v>300000</v>
      </c>
      <c r="E87" s="9">
        <v>0</v>
      </c>
      <c r="F87" s="9">
        <v>0</v>
      </c>
      <c r="G87" s="9">
        <v>0</v>
      </c>
      <c r="H87" s="9">
        <v>0</v>
      </c>
      <c r="I87" s="10">
        <f t="shared" si="15"/>
        <v>0</v>
      </c>
      <c r="J87" s="10">
        <f t="shared" si="16"/>
        <v>0</v>
      </c>
    </row>
    <row r="88" spans="1:10" x14ac:dyDescent="0.25">
      <c r="A88" s="11" t="s">
        <v>12</v>
      </c>
      <c r="B88" s="12" t="s">
        <v>89</v>
      </c>
      <c r="C88" s="9">
        <v>4</v>
      </c>
      <c r="D88" s="9">
        <v>200000</v>
      </c>
      <c r="E88" s="9">
        <v>0</v>
      </c>
      <c r="F88" s="9">
        <v>0</v>
      </c>
      <c r="G88" s="9"/>
      <c r="H88" s="9"/>
      <c r="I88" s="10">
        <f t="shared" si="15"/>
        <v>0</v>
      </c>
      <c r="J88" s="10">
        <f t="shared" si="16"/>
        <v>0</v>
      </c>
    </row>
    <row r="89" spans="1:10" ht="31.5" x14ac:dyDescent="0.25">
      <c r="A89" s="11" t="s">
        <v>15</v>
      </c>
      <c r="B89" s="12" t="s">
        <v>90</v>
      </c>
      <c r="C89" s="9">
        <v>0</v>
      </c>
      <c r="D89" s="9">
        <v>363000</v>
      </c>
      <c r="E89" s="9">
        <v>0</v>
      </c>
      <c r="F89" s="9">
        <v>0</v>
      </c>
      <c r="G89" s="9">
        <v>0</v>
      </c>
      <c r="H89" s="9">
        <v>0</v>
      </c>
      <c r="I89" s="10">
        <f t="shared" si="15"/>
        <v>0</v>
      </c>
      <c r="J89" s="10">
        <f t="shared" si="16"/>
        <v>0</v>
      </c>
    </row>
    <row r="90" spans="1:10" ht="31.5" x14ac:dyDescent="0.25">
      <c r="A90" s="11" t="s">
        <v>18</v>
      </c>
      <c r="B90" s="12" t="s">
        <v>91</v>
      </c>
      <c r="C90" s="9">
        <v>0</v>
      </c>
      <c r="D90" s="9">
        <v>800000</v>
      </c>
      <c r="E90" s="9">
        <v>0</v>
      </c>
      <c r="F90" s="9">
        <v>0</v>
      </c>
      <c r="G90" s="9">
        <v>0</v>
      </c>
      <c r="H90" s="9">
        <v>0</v>
      </c>
      <c r="I90" s="10">
        <f t="shared" si="15"/>
        <v>0</v>
      </c>
      <c r="J90" s="10">
        <f t="shared" si="16"/>
        <v>0</v>
      </c>
    </row>
    <row r="91" spans="1:10" ht="31.5" x14ac:dyDescent="0.25">
      <c r="A91" s="11" t="s">
        <v>20</v>
      </c>
      <c r="B91" s="12" t="s">
        <v>92</v>
      </c>
      <c r="C91" s="9">
        <v>0</v>
      </c>
      <c r="D91" s="9">
        <v>300000</v>
      </c>
      <c r="E91" s="9">
        <v>0</v>
      </c>
      <c r="F91" s="9">
        <v>0</v>
      </c>
      <c r="G91" s="9">
        <v>0</v>
      </c>
      <c r="H91" s="9">
        <v>0</v>
      </c>
      <c r="I91" s="10">
        <f t="shared" si="15"/>
        <v>0</v>
      </c>
      <c r="J91" s="10">
        <f t="shared" si="16"/>
        <v>0</v>
      </c>
    </row>
    <row r="92" spans="1:10" ht="31.5" x14ac:dyDescent="0.25">
      <c r="A92" s="11" t="s">
        <v>23</v>
      </c>
      <c r="B92" s="12" t="s">
        <v>92</v>
      </c>
      <c r="C92" s="9">
        <v>0</v>
      </c>
      <c r="D92" s="9">
        <v>173000</v>
      </c>
      <c r="E92" s="9">
        <v>0</v>
      </c>
      <c r="F92" s="9">
        <v>0</v>
      </c>
      <c r="G92" s="9">
        <v>0</v>
      </c>
      <c r="H92" s="9">
        <v>0</v>
      </c>
      <c r="I92" s="10">
        <f t="shared" si="15"/>
        <v>0</v>
      </c>
      <c r="J92" s="10">
        <f t="shared" si="16"/>
        <v>0</v>
      </c>
    </row>
    <row r="93" spans="1:10" ht="47.25" x14ac:dyDescent="0.25">
      <c r="A93" s="11" t="s">
        <v>26</v>
      </c>
      <c r="B93" s="12" t="s">
        <v>93</v>
      </c>
      <c r="C93" s="9">
        <v>0</v>
      </c>
      <c r="D93" s="9">
        <v>200000</v>
      </c>
      <c r="E93" s="9">
        <v>0</v>
      </c>
      <c r="F93" s="9">
        <v>0</v>
      </c>
      <c r="G93" s="9">
        <v>0</v>
      </c>
      <c r="H93" s="9">
        <v>0</v>
      </c>
      <c r="I93" s="10">
        <f t="shared" si="15"/>
        <v>0</v>
      </c>
      <c r="J93" s="10">
        <f t="shared" si="16"/>
        <v>0</v>
      </c>
    </row>
    <row r="94" spans="1:10" ht="31.5" x14ac:dyDescent="0.25">
      <c r="A94" s="11" t="s">
        <v>39</v>
      </c>
      <c r="B94" s="12" t="s">
        <v>94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10">
        <f t="shared" si="15"/>
        <v>0</v>
      </c>
      <c r="J94" s="10">
        <f t="shared" si="16"/>
        <v>0</v>
      </c>
    </row>
    <row r="95" spans="1:10" ht="31.5" x14ac:dyDescent="0.25">
      <c r="A95" s="11" t="s">
        <v>4</v>
      </c>
      <c r="B95" s="12" t="s">
        <v>95</v>
      </c>
      <c r="C95" s="9">
        <v>24</v>
      </c>
      <c r="D95" s="9">
        <v>450000</v>
      </c>
      <c r="E95" s="9">
        <v>0</v>
      </c>
      <c r="F95" s="9">
        <v>0</v>
      </c>
      <c r="G95" s="9">
        <v>0</v>
      </c>
      <c r="H95" s="9">
        <v>0</v>
      </c>
      <c r="I95" s="10">
        <f t="shared" si="15"/>
        <v>0</v>
      </c>
      <c r="J95" s="10">
        <f t="shared" si="16"/>
        <v>0</v>
      </c>
    </row>
    <row r="96" spans="1:10" ht="31.5" x14ac:dyDescent="0.25">
      <c r="A96" s="11" t="s">
        <v>9</v>
      </c>
      <c r="B96" s="12" t="s">
        <v>96</v>
      </c>
      <c r="C96" s="9">
        <v>30</v>
      </c>
      <c r="D96" s="9">
        <v>670000</v>
      </c>
      <c r="E96" s="9">
        <v>0</v>
      </c>
      <c r="F96" s="9">
        <v>0</v>
      </c>
      <c r="G96" s="9">
        <v>0</v>
      </c>
      <c r="H96" s="9">
        <v>0</v>
      </c>
      <c r="I96" s="10">
        <f t="shared" si="15"/>
        <v>0</v>
      </c>
      <c r="J96" s="10">
        <f t="shared" si="16"/>
        <v>0</v>
      </c>
    </row>
    <row r="97" spans="1:10" ht="31.5" x14ac:dyDescent="0.25">
      <c r="A97" s="11" t="s">
        <v>41</v>
      </c>
      <c r="B97" s="12" t="s">
        <v>97</v>
      </c>
      <c r="C97" s="9"/>
      <c r="D97" s="9"/>
      <c r="E97" s="9">
        <v>0</v>
      </c>
      <c r="F97" s="9">
        <v>0</v>
      </c>
      <c r="G97" s="9">
        <v>0</v>
      </c>
      <c r="H97" s="9">
        <v>0</v>
      </c>
      <c r="I97" s="10">
        <f t="shared" si="15"/>
        <v>0</v>
      </c>
      <c r="J97" s="10">
        <f t="shared" si="16"/>
        <v>0</v>
      </c>
    </row>
    <row r="98" spans="1:10" x14ac:dyDescent="0.25">
      <c r="A98" s="11" t="s">
        <v>4</v>
      </c>
      <c r="B98" s="12" t="s">
        <v>98</v>
      </c>
      <c r="C98" s="9">
        <v>1</v>
      </c>
      <c r="D98" s="9">
        <v>500000</v>
      </c>
      <c r="E98" s="9">
        <v>0</v>
      </c>
      <c r="F98" s="9">
        <v>0</v>
      </c>
      <c r="G98" s="9">
        <v>0</v>
      </c>
      <c r="H98" s="9">
        <v>0</v>
      </c>
      <c r="I98" s="10">
        <f t="shared" si="15"/>
        <v>0</v>
      </c>
      <c r="J98" s="10">
        <f t="shared" si="16"/>
        <v>0</v>
      </c>
    </row>
    <row r="99" spans="1:10" ht="31.5" x14ac:dyDescent="0.25">
      <c r="A99" s="11" t="s">
        <v>9</v>
      </c>
      <c r="B99" s="12" t="s">
        <v>99</v>
      </c>
      <c r="C99" s="9">
        <v>2</v>
      </c>
      <c r="D99" s="9">
        <v>250000</v>
      </c>
      <c r="E99" s="9">
        <v>0</v>
      </c>
      <c r="F99" s="9">
        <v>0</v>
      </c>
      <c r="G99" s="9">
        <v>0</v>
      </c>
      <c r="H99" s="9">
        <v>0</v>
      </c>
      <c r="I99" s="10">
        <f t="shared" si="15"/>
        <v>0</v>
      </c>
      <c r="J99" s="10">
        <f t="shared" si="16"/>
        <v>0</v>
      </c>
    </row>
    <row r="100" spans="1:10" s="1" customFormat="1" x14ac:dyDescent="0.25">
      <c r="A100" s="6"/>
      <c r="B100" s="8" t="s">
        <v>101</v>
      </c>
      <c r="C100" s="13">
        <f>SUM(C84:C99)</f>
        <v>62</v>
      </c>
      <c r="D100" s="13">
        <f t="shared" ref="D100:J100" si="23">SUM(D84:D99)</f>
        <v>4506000</v>
      </c>
      <c r="E100" s="13">
        <f t="shared" si="23"/>
        <v>2</v>
      </c>
      <c r="F100" s="13">
        <f t="shared" si="23"/>
        <v>370700</v>
      </c>
      <c r="G100" s="13">
        <f t="shared" si="23"/>
        <v>0</v>
      </c>
      <c r="H100" s="13">
        <f t="shared" si="23"/>
        <v>0</v>
      </c>
      <c r="I100" s="14">
        <f t="shared" si="23"/>
        <v>2</v>
      </c>
      <c r="J100" s="14">
        <f t="shared" si="23"/>
        <v>370700</v>
      </c>
    </row>
    <row r="101" spans="1:10" x14ac:dyDescent="0.25">
      <c r="A101" s="11">
        <v>8</v>
      </c>
      <c r="B101" s="12" t="s">
        <v>102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10">
        <f t="shared" si="15"/>
        <v>0</v>
      </c>
      <c r="J101" s="10">
        <f t="shared" si="16"/>
        <v>0</v>
      </c>
    </row>
    <row r="102" spans="1:10" x14ac:dyDescent="0.25">
      <c r="A102" s="11"/>
      <c r="B102" s="12"/>
      <c r="C102" s="9">
        <v>0</v>
      </c>
      <c r="D102" s="9">
        <v>1000000</v>
      </c>
      <c r="E102" s="9">
        <v>0</v>
      </c>
      <c r="F102" s="9">
        <v>0</v>
      </c>
      <c r="G102" s="9">
        <v>0</v>
      </c>
      <c r="H102" s="9">
        <v>0</v>
      </c>
      <c r="I102" s="10">
        <f t="shared" si="15"/>
        <v>0</v>
      </c>
      <c r="J102" s="10">
        <f t="shared" si="16"/>
        <v>0</v>
      </c>
    </row>
    <row r="103" spans="1:10" ht="47.25" x14ac:dyDescent="0.25">
      <c r="A103" s="11">
        <v>9</v>
      </c>
      <c r="B103" s="12" t="s">
        <v>103</v>
      </c>
      <c r="C103" s="9">
        <v>0</v>
      </c>
      <c r="D103" s="9">
        <v>900000</v>
      </c>
      <c r="E103" s="9">
        <v>0</v>
      </c>
      <c r="F103" s="9">
        <v>0</v>
      </c>
      <c r="G103" s="9">
        <v>0</v>
      </c>
      <c r="H103" s="9">
        <v>0</v>
      </c>
      <c r="I103" s="10">
        <f t="shared" si="15"/>
        <v>0</v>
      </c>
      <c r="J103" s="10">
        <f t="shared" si="16"/>
        <v>0</v>
      </c>
    </row>
    <row r="104" spans="1:10" x14ac:dyDescent="0.25">
      <c r="A104" s="11"/>
      <c r="B104" s="12"/>
      <c r="C104" s="9"/>
      <c r="D104" s="9"/>
      <c r="E104" s="9">
        <v>0</v>
      </c>
      <c r="F104" s="9">
        <v>0</v>
      </c>
      <c r="G104" s="9">
        <v>0</v>
      </c>
      <c r="H104" s="9">
        <v>0</v>
      </c>
      <c r="I104" s="10">
        <f t="shared" si="15"/>
        <v>0</v>
      </c>
      <c r="J104" s="10">
        <f t="shared" si="16"/>
        <v>0</v>
      </c>
    </row>
    <row r="105" spans="1:10" ht="78.75" x14ac:dyDescent="0.25">
      <c r="A105" s="11">
        <v>10</v>
      </c>
      <c r="B105" s="12" t="s">
        <v>104</v>
      </c>
      <c r="C105" s="9">
        <v>0</v>
      </c>
      <c r="D105" s="9">
        <v>450000</v>
      </c>
      <c r="E105" s="9">
        <v>0</v>
      </c>
      <c r="F105" s="9">
        <v>0</v>
      </c>
      <c r="G105" s="9">
        <v>0</v>
      </c>
      <c r="H105" s="9">
        <v>0</v>
      </c>
      <c r="I105" s="10">
        <f t="shared" si="15"/>
        <v>0</v>
      </c>
      <c r="J105" s="10">
        <f t="shared" si="16"/>
        <v>0</v>
      </c>
    </row>
    <row r="106" spans="1:10" x14ac:dyDescent="0.25">
      <c r="A106" s="11"/>
      <c r="B106" s="12"/>
      <c r="C106" s="9"/>
      <c r="D106" s="9"/>
      <c r="E106" s="9">
        <v>0</v>
      </c>
      <c r="F106" s="9">
        <v>0</v>
      </c>
      <c r="G106" s="9">
        <v>0</v>
      </c>
      <c r="H106" s="9">
        <v>0</v>
      </c>
      <c r="I106" s="10">
        <f t="shared" si="15"/>
        <v>0</v>
      </c>
      <c r="J106" s="10">
        <f t="shared" si="16"/>
        <v>0</v>
      </c>
    </row>
    <row r="107" spans="1:10" ht="31.5" x14ac:dyDescent="0.25">
      <c r="A107" s="11">
        <v>11</v>
      </c>
      <c r="B107" s="12" t="s">
        <v>105</v>
      </c>
      <c r="C107" s="9">
        <v>0</v>
      </c>
      <c r="D107" s="9">
        <v>1489000</v>
      </c>
      <c r="E107" s="9">
        <v>0</v>
      </c>
      <c r="F107" s="9">
        <v>0</v>
      </c>
      <c r="G107" s="9">
        <v>0</v>
      </c>
      <c r="H107" s="9">
        <v>0</v>
      </c>
      <c r="I107" s="10">
        <f t="shared" si="15"/>
        <v>0</v>
      </c>
      <c r="J107" s="10">
        <f t="shared" si="16"/>
        <v>0</v>
      </c>
    </row>
    <row r="108" spans="1:10" x14ac:dyDescent="0.25">
      <c r="A108" s="11"/>
      <c r="B108" s="12"/>
      <c r="C108" s="9"/>
      <c r="D108" s="9"/>
      <c r="E108" s="9">
        <v>0</v>
      </c>
      <c r="F108" s="9">
        <v>0</v>
      </c>
      <c r="G108" s="9">
        <v>0</v>
      </c>
      <c r="H108" s="9">
        <v>0</v>
      </c>
      <c r="I108" s="10">
        <f t="shared" si="15"/>
        <v>0</v>
      </c>
      <c r="J108" s="10">
        <f t="shared" si="16"/>
        <v>0</v>
      </c>
    </row>
    <row r="109" spans="1:10" x14ac:dyDescent="0.25">
      <c r="A109" s="11">
        <v>12</v>
      </c>
      <c r="B109" s="12" t="s">
        <v>106</v>
      </c>
      <c r="C109" s="9"/>
      <c r="D109" s="9"/>
      <c r="E109" s="9">
        <v>0</v>
      </c>
      <c r="F109" s="9">
        <v>0</v>
      </c>
      <c r="G109" s="9">
        <v>0</v>
      </c>
      <c r="H109" s="9">
        <v>0</v>
      </c>
      <c r="I109" s="10">
        <f t="shared" si="15"/>
        <v>0</v>
      </c>
      <c r="J109" s="10">
        <f t="shared" si="16"/>
        <v>0</v>
      </c>
    </row>
    <row r="110" spans="1:10" x14ac:dyDescent="0.25">
      <c r="A110" s="11" t="s">
        <v>4</v>
      </c>
      <c r="B110" s="12" t="s">
        <v>107</v>
      </c>
      <c r="C110" s="9">
        <v>0</v>
      </c>
      <c r="D110" s="9">
        <v>390000</v>
      </c>
      <c r="E110" s="9">
        <v>0</v>
      </c>
      <c r="F110" s="9">
        <v>130000</v>
      </c>
      <c r="G110" s="9">
        <v>0</v>
      </c>
      <c r="H110" s="9">
        <v>0</v>
      </c>
      <c r="I110" s="10">
        <f t="shared" si="15"/>
        <v>0</v>
      </c>
      <c r="J110" s="10">
        <f t="shared" si="16"/>
        <v>130000</v>
      </c>
    </row>
    <row r="111" spans="1:10" x14ac:dyDescent="0.25">
      <c r="A111" s="11" t="s">
        <v>9</v>
      </c>
      <c r="B111" s="12" t="s">
        <v>108</v>
      </c>
      <c r="C111" s="9">
        <v>0</v>
      </c>
      <c r="D111" s="9">
        <v>320000</v>
      </c>
      <c r="E111" s="9">
        <v>0</v>
      </c>
      <c r="F111" s="9">
        <v>0</v>
      </c>
      <c r="G111" s="9">
        <v>0</v>
      </c>
      <c r="H111" s="9"/>
      <c r="I111" s="10">
        <f t="shared" si="15"/>
        <v>0</v>
      </c>
      <c r="J111" s="10">
        <f t="shared" si="16"/>
        <v>0</v>
      </c>
    </row>
    <row r="112" spans="1:10" x14ac:dyDescent="0.25">
      <c r="A112" s="11" t="s">
        <v>12</v>
      </c>
      <c r="B112" s="12" t="s">
        <v>109</v>
      </c>
      <c r="C112" s="9">
        <v>0</v>
      </c>
      <c r="D112" s="9">
        <v>280000</v>
      </c>
      <c r="E112" s="9">
        <v>0</v>
      </c>
      <c r="F112" s="9">
        <v>0</v>
      </c>
      <c r="G112" s="9">
        <v>0</v>
      </c>
      <c r="H112" s="9"/>
      <c r="I112" s="10">
        <f t="shared" si="15"/>
        <v>0</v>
      </c>
      <c r="J112" s="10">
        <f t="shared" si="16"/>
        <v>0</v>
      </c>
    </row>
    <row r="113" spans="1:10" x14ac:dyDescent="0.25">
      <c r="A113" s="11" t="s">
        <v>15</v>
      </c>
      <c r="B113" s="12" t="s">
        <v>110</v>
      </c>
      <c r="C113" s="9">
        <v>0</v>
      </c>
      <c r="D113" s="9">
        <v>300000</v>
      </c>
      <c r="E113" s="9">
        <v>0</v>
      </c>
      <c r="F113" s="9">
        <v>0</v>
      </c>
      <c r="G113" s="9">
        <v>0</v>
      </c>
      <c r="H113" s="9"/>
      <c r="I113" s="10">
        <f t="shared" si="15"/>
        <v>0</v>
      </c>
      <c r="J113" s="10">
        <f t="shared" si="16"/>
        <v>0</v>
      </c>
    </row>
    <row r="114" spans="1:10" x14ac:dyDescent="0.25">
      <c r="A114" s="11" t="s">
        <v>18</v>
      </c>
      <c r="B114" s="12" t="s">
        <v>111</v>
      </c>
      <c r="C114" s="9">
        <v>0</v>
      </c>
      <c r="D114" s="9">
        <v>60000</v>
      </c>
      <c r="E114" s="9">
        <v>0</v>
      </c>
      <c r="F114" s="9">
        <v>0</v>
      </c>
      <c r="G114" s="9">
        <v>0</v>
      </c>
      <c r="H114" s="9"/>
      <c r="I114" s="10">
        <f t="shared" si="15"/>
        <v>0</v>
      </c>
      <c r="J114" s="10">
        <f t="shared" si="16"/>
        <v>0</v>
      </c>
    </row>
    <row r="115" spans="1:10" ht="31.5" x14ac:dyDescent="0.25">
      <c r="A115" s="11" t="s">
        <v>20</v>
      </c>
      <c r="B115" s="12" t="s">
        <v>112</v>
      </c>
      <c r="C115" s="9">
        <v>0</v>
      </c>
      <c r="D115" s="9">
        <v>205000</v>
      </c>
      <c r="E115" s="9">
        <v>0</v>
      </c>
      <c r="F115" s="9">
        <v>0</v>
      </c>
      <c r="G115" s="9">
        <v>0</v>
      </c>
      <c r="H115" s="9"/>
      <c r="I115" s="10">
        <f t="shared" si="15"/>
        <v>0</v>
      </c>
      <c r="J115" s="10">
        <f t="shared" si="16"/>
        <v>0</v>
      </c>
    </row>
    <row r="116" spans="1:10" s="1" customFormat="1" x14ac:dyDescent="0.25">
      <c r="A116" s="6"/>
      <c r="B116" s="8" t="s">
        <v>114</v>
      </c>
      <c r="C116" s="13">
        <f>SUM(C101:C115)</f>
        <v>0</v>
      </c>
      <c r="D116" s="13">
        <f t="shared" ref="D116:J116" si="24">SUM(D101:D115)</f>
        <v>5394000</v>
      </c>
      <c r="E116" s="13">
        <f t="shared" si="24"/>
        <v>0</v>
      </c>
      <c r="F116" s="13">
        <f t="shared" si="24"/>
        <v>130000</v>
      </c>
      <c r="G116" s="13">
        <f t="shared" si="24"/>
        <v>0</v>
      </c>
      <c r="H116" s="13">
        <f t="shared" si="24"/>
        <v>0</v>
      </c>
      <c r="I116" s="14">
        <f t="shared" si="24"/>
        <v>0</v>
      </c>
      <c r="J116" s="14">
        <f t="shared" si="24"/>
        <v>130000</v>
      </c>
    </row>
    <row r="117" spans="1:10" s="1" customFormat="1" x14ac:dyDescent="0.25">
      <c r="A117" s="6"/>
      <c r="B117" s="8" t="s">
        <v>113</v>
      </c>
      <c r="C117" s="13">
        <f>C39+C47+C52+C59+C78+C83+C100+C116</f>
        <v>595</v>
      </c>
      <c r="D117" s="13">
        <f t="shared" ref="D117:F117" si="25">D39+D47+D52+D59+D78+D83+D100+D116</f>
        <v>27073000</v>
      </c>
      <c r="E117" s="13">
        <f t="shared" si="25"/>
        <v>87</v>
      </c>
      <c r="F117" s="13">
        <f t="shared" si="25"/>
        <v>1993054</v>
      </c>
      <c r="G117" s="13">
        <f t="shared" ref="G117" si="26">G39+G47+G52+G59+G78+G83+G100+G116</f>
        <v>302</v>
      </c>
      <c r="H117" s="13">
        <f t="shared" ref="H117" si="27">H39+H47+H52+H59+H78+H83+H100+H116</f>
        <v>4593800</v>
      </c>
      <c r="I117" s="14">
        <f t="shared" ref="I117" si="28">I39+I47+I52+I59+I78+I83+I100+I116</f>
        <v>389</v>
      </c>
      <c r="J117" s="14">
        <f t="shared" ref="J117" si="29">J39+J47+J52+J59+J78+J83+J100+J116</f>
        <v>6586854</v>
      </c>
    </row>
    <row r="118" spans="1:10" ht="47.25" x14ac:dyDescent="0.25">
      <c r="A118" s="11">
        <v>13</v>
      </c>
      <c r="B118" s="12" t="s">
        <v>118</v>
      </c>
      <c r="C118" s="9">
        <v>0</v>
      </c>
      <c r="D118" s="9">
        <v>2708000</v>
      </c>
      <c r="E118" s="9">
        <v>0</v>
      </c>
      <c r="F118" s="9">
        <v>0</v>
      </c>
      <c r="G118" s="9">
        <v>33</v>
      </c>
      <c r="H118" s="9">
        <v>1315000</v>
      </c>
      <c r="I118" s="10">
        <f t="shared" si="15"/>
        <v>33</v>
      </c>
      <c r="J118" s="10">
        <f t="shared" si="16"/>
        <v>1315000</v>
      </c>
    </row>
    <row r="119" spans="1:10" s="1" customFormat="1" x14ac:dyDescent="0.25">
      <c r="A119" s="6"/>
      <c r="B119" s="8" t="s">
        <v>114</v>
      </c>
      <c r="C119" s="13">
        <f>SUM(C117:C118)</f>
        <v>595</v>
      </c>
      <c r="D119" s="13">
        <f>SUM(D117:D118)</f>
        <v>29781000</v>
      </c>
      <c r="E119" s="13">
        <f t="shared" ref="E119:J119" si="30">SUM(E117:E118)</f>
        <v>87</v>
      </c>
      <c r="F119" s="13">
        <f t="shared" si="30"/>
        <v>1993054</v>
      </c>
      <c r="G119" s="13">
        <f t="shared" si="30"/>
        <v>335</v>
      </c>
      <c r="H119" s="13">
        <f t="shared" si="30"/>
        <v>5908800</v>
      </c>
      <c r="I119" s="14">
        <f t="shared" si="30"/>
        <v>422</v>
      </c>
      <c r="J119" s="14">
        <f t="shared" si="30"/>
        <v>7901854</v>
      </c>
    </row>
  </sheetData>
  <mergeCells count="7">
    <mergeCell ref="I2:J2"/>
    <mergeCell ref="A1:J1"/>
    <mergeCell ref="C2:D2"/>
    <mergeCell ref="B2:B3"/>
    <mergeCell ref="A2:A3"/>
    <mergeCell ref="E2:F2"/>
    <mergeCell ref="G2:H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Tangnu Romai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2014-07-31T09:07:29Z</dcterms:modified>
</cp:coreProperties>
</file>